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40" windowWidth="22035" windowHeight="9345" tabRatio="601"/>
  </bookViews>
  <sheets>
    <sheet name="Содержание" sheetId="6" r:id="rId1"/>
    <sheet name="1" sheetId="5" r:id="rId2"/>
    <sheet name="2" sheetId="9" r:id="rId3"/>
    <sheet name="Лист2" sheetId="8" state="hidden" r:id="rId4"/>
    <sheet name="3" sheetId="11" r:id="rId5"/>
    <sheet name="4" sheetId="40" r:id="rId6"/>
    <sheet name="Лист2 (2)" sheetId="42" state="hidden" r:id="rId7"/>
    <sheet name="5" sheetId="12" r:id="rId8"/>
    <sheet name="Таблица" sheetId="14" state="hidden" r:id="rId9"/>
    <sheet name="6" sheetId="43" r:id="rId10"/>
    <sheet name="7" sheetId="44" r:id="rId11"/>
    <sheet name="8" sheetId="45" r:id="rId12"/>
    <sheet name="9" sheetId="46" r:id="rId13"/>
    <sheet name="10" sheetId="47" r:id="rId14"/>
    <sheet name="11" sheetId="48" r:id="rId15"/>
    <sheet name="Таблица (9)" sheetId="39" state="hidden" r:id="rId16"/>
    <sheet name="Таблица (8)" sheetId="36" state="hidden" r:id="rId17"/>
    <sheet name="Таблица (7)" sheetId="33" state="hidden" r:id="rId18"/>
    <sheet name="Таблица (6)" sheetId="30" state="hidden" r:id="rId19"/>
    <sheet name="Таблица (5)" sheetId="27" state="hidden" r:id="rId20"/>
    <sheet name="Таблица (4)" sheetId="24" state="hidden" r:id="rId21"/>
    <sheet name="Таблица (3)" sheetId="21" state="hidden" r:id="rId22"/>
    <sheet name="Таблица (2)" sheetId="18" state="hidden" r:id="rId23"/>
  </sheets>
  <definedNames>
    <definedName name="_xlnm._FilterDatabase" localSheetId="7" hidden="1">'5'!#REF!</definedName>
    <definedName name="_xlnm._FilterDatabase" localSheetId="8" hidden="1">Таблица!$A$3:$C$3</definedName>
    <definedName name="_xlnm.Print_Titles" localSheetId="7">'5'!$A:$A,'5'!$3:$5</definedName>
    <definedName name="_xlnm.Print_Area" localSheetId="13">'10'!$A$1:$N$7</definedName>
    <definedName name="_xlnm.Print_Area" localSheetId="11">'8'!$A$1:$N$14</definedName>
    <definedName name="_xlnm.Print_Area" localSheetId="3">Лист2!$A$7:$E$25</definedName>
    <definedName name="_xlnm.Print_Area" localSheetId="6">'Лист2 (2)'!$A$1:$C$28</definedName>
  </definedNames>
  <calcPr calcId="145621"/>
</workbook>
</file>

<file path=xl/calcChain.xml><?xml version="1.0" encoding="utf-8"?>
<calcChain xmlns="http://schemas.openxmlformats.org/spreadsheetml/2006/main">
  <c r="L5" i="46" l="1"/>
  <c r="B5" i="46"/>
  <c r="C5" i="46"/>
  <c r="D5" i="46"/>
  <c r="E5" i="46"/>
  <c r="F5" i="46"/>
  <c r="G5" i="46"/>
  <c r="H5" i="46"/>
  <c r="I5" i="46"/>
  <c r="J5" i="46"/>
  <c r="K5" i="46"/>
  <c r="M5" i="46"/>
  <c r="N5" i="46"/>
  <c r="C11" i="39" l="1"/>
  <c r="C9" i="36"/>
  <c r="C11" i="27"/>
  <c r="C13" i="21"/>
  <c r="C7" i="21"/>
  <c r="C10" i="21"/>
  <c r="C11" i="21"/>
  <c r="C4" i="21"/>
  <c r="C6" i="21"/>
  <c r="C9" i="18"/>
  <c r="C12" i="36" l="1"/>
  <c r="C10" i="36"/>
  <c r="C11" i="36"/>
  <c r="C8" i="36"/>
  <c r="C10" i="27"/>
  <c r="C10" i="24"/>
  <c r="C9" i="21"/>
  <c r="C5" i="21"/>
  <c r="C12" i="21"/>
  <c r="C8" i="21"/>
  <c r="C5" i="42" l="1"/>
  <c r="C6" i="42"/>
  <c r="C7" i="42"/>
  <c r="C8" i="42"/>
  <c r="C9" i="42"/>
  <c r="C10" i="42"/>
  <c r="C4" i="42" l="1"/>
  <c r="C13" i="39"/>
  <c r="C9" i="39"/>
  <c r="C8" i="39"/>
  <c r="C10" i="39"/>
  <c r="C4" i="39"/>
  <c r="C7" i="39"/>
  <c r="C12" i="39"/>
  <c r="C3" i="39"/>
  <c r="C6" i="39"/>
  <c r="C5" i="39"/>
  <c r="C13" i="36" l="1"/>
  <c r="C7" i="36"/>
  <c r="C4" i="36"/>
  <c r="C5" i="36"/>
  <c r="C3" i="36"/>
  <c r="C6" i="36"/>
  <c r="C13" i="33" l="1"/>
  <c r="C11" i="33"/>
  <c r="C12" i="33"/>
  <c r="C9" i="33"/>
  <c r="C10" i="33"/>
  <c r="C7" i="33"/>
  <c r="C8" i="33"/>
  <c r="C6" i="33"/>
  <c r="C5" i="33"/>
  <c r="C4" i="33"/>
  <c r="C3" i="33"/>
  <c r="C13" i="30" l="1"/>
  <c r="C12" i="30"/>
  <c r="C11" i="30"/>
  <c r="C9" i="30"/>
  <c r="C7" i="30"/>
  <c r="C10" i="30"/>
  <c r="C8" i="30"/>
  <c r="C6" i="30"/>
  <c r="C4" i="30"/>
  <c r="C5" i="30"/>
  <c r="C3" i="30"/>
  <c r="C13" i="27" l="1"/>
  <c r="C12" i="27"/>
  <c r="C9" i="27"/>
  <c r="C7" i="27"/>
  <c r="C8" i="27"/>
  <c r="C6" i="27"/>
  <c r="C4" i="27"/>
  <c r="C5" i="27"/>
  <c r="C3" i="27"/>
  <c r="C13" i="24" l="1"/>
  <c r="C9" i="24"/>
  <c r="C8" i="24"/>
  <c r="C11" i="24"/>
  <c r="C5" i="24"/>
  <c r="C7" i="24"/>
  <c r="C12" i="24"/>
  <c r="C6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3" i="21"/>
  <c r="C13" i="18" l="1"/>
  <c r="C10" i="18"/>
  <c r="C11" i="18"/>
  <c r="C8" i="18"/>
  <c r="C12" i="18"/>
  <c r="C6" i="18"/>
  <c r="C7" i="18"/>
  <c r="C4" i="18"/>
  <c r="C5" i="18"/>
  <c r="C3" i="18"/>
</calcChain>
</file>

<file path=xl/sharedStrings.xml><?xml version="1.0" encoding="utf-8"?>
<sst xmlns="http://schemas.openxmlformats.org/spreadsheetml/2006/main" count="862" uniqueCount="258">
  <si>
    <t>Содержание:</t>
  </si>
  <si>
    <t>1.</t>
  </si>
  <si>
    <t>Коллективные средства размещения</t>
  </si>
  <si>
    <t xml:space="preserve">ОСНОВНЫЕ ПОКАЗАТЕЛИ ДЕЯТЕЛЬНОСТИ КОЛЛЕКТИВНЫХ СРЕДСТВ РАЗМЕЩЕНИЯ </t>
  </si>
  <si>
    <t>(по полному кругу хозяйствующих субъектов)</t>
  </si>
  <si>
    <t xml:space="preserve">Число коллективных средств размещения </t>
  </si>
  <si>
    <t>в том числе:</t>
  </si>
  <si>
    <t>гостиницы и аналогичные средства размещения</t>
  </si>
  <si>
    <t>специализированные  средства размещения</t>
  </si>
  <si>
    <t>в гостиницах  и аналогичных средствах размещения</t>
  </si>
  <si>
    <t>в специализированных  средствах размещения</t>
  </si>
  <si>
    <t>в гостиницах и аналогичных средствах размещения</t>
  </si>
  <si>
    <t>2.</t>
  </si>
  <si>
    <t>3.</t>
  </si>
  <si>
    <t>4.</t>
  </si>
  <si>
    <t>5.</t>
  </si>
  <si>
    <t>6.</t>
  </si>
  <si>
    <t>7.</t>
  </si>
  <si>
    <t>8.</t>
  </si>
  <si>
    <t>9.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</si>
  <si>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</si>
  <si>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</si>
  <si>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</si>
  <si>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</si>
  <si>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</si>
  <si>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Коллективные средства размещения, всего</t>
  </si>
  <si>
    <t>специализированные средства размещения</t>
  </si>
  <si>
    <t>человек</t>
  </si>
  <si>
    <t>Cтраны</t>
  </si>
  <si>
    <t>Численность иностранных граждан, размещенных в коллективных средствах размещения - всего:</t>
  </si>
  <si>
    <t>из них по странам:</t>
  </si>
  <si>
    <t>Австрия</t>
  </si>
  <si>
    <t>Беларусь</t>
  </si>
  <si>
    <t>Бельгия</t>
  </si>
  <si>
    <t>Германия</t>
  </si>
  <si>
    <t>Испания</t>
  </si>
  <si>
    <t>Италия</t>
  </si>
  <si>
    <t>Латвия</t>
  </si>
  <si>
    <t>Литва</t>
  </si>
  <si>
    <t>Нидерланды</t>
  </si>
  <si>
    <t>Польша</t>
  </si>
  <si>
    <t>Украина</t>
  </si>
  <si>
    <t>Финляндия</t>
  </si>
  <si>
    <t>Франция</t>
  </si>
  <si>
    <t>Чешская Республика</t>
  </si>
  <si>
    <t>Швейцария</t>
  </si>
  <si>
    <t>Швеция</t>
  </si>
  <si>
    <t>Эстония</t>
  </si>
  <si>
    <t>Азербайджан</t>
  </si>
  <si>
    <t>Армения</t>
  </si>
  <si>
    <t>Вьетнам</t>
  </si>
  <si>
    <t>Гонконг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</si>
  <si>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</si>
  <si>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</si>
  <si>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</si>
  <si>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</si>
  <si>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</si>
  <si>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</si>
  <si>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</si>
  <si>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</si>
  <si>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</si>
  <si>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</si>
  <si>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</si>
  <si>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</si>
  <si>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</si>
  <si>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</si>
  <si>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Алжир</t>
  </si>
  <si>
    <t>Египет</t>
  </si>
  <si>
    <t>Марокко</t>
  </si>
  <si>
    <t>Тунис</t>
  </si>
  <si>
    <t>Южная Африка</t>
  </si>
  <si>
    <t>Аргентина</t>
  </si>
  <si>
    <t>Бразилия</t>
  </si>
  <si>
    <t>Канада</t>
  </si>
  <si>
    <t>Колумбия</t>
  </si>
  <si>
    <t>Мексика</t>
  </si>
  <si>
    <t>США</t>
  </si>
  <si>
    <t>Австралия</t>
  </si>
  <si>
    <t>Новая Зеландия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</si>
  <si>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</si>
  <si>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</si>
  <si>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>Центральный федеральный округ</t>
  </si>
  <si>
    <t>Всего по странам мира:</t>
  </si>
  <si>
    <t>Прочие страны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</si>
  <si>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</si>
  <si>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</si>
  <si>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</si>
  <si>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</si>
  <si>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</si>
  <si>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</si>
  <si>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</si>
  <si>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</si>
  <si>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</si>
  <si>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</si>
  <si>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</si>
  <si>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</si>
  <si>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>Абхазия</t>
  </si>
  <si>
    <t>Грузия</t>
  </si>
  <si>
    <r>
      <t>Численность лиц, размещенных в коллективных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</si>
  <si>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Личные</t>
  </si>
  <si>
    <t xml:space="preserve"> в том числе: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</si>
  <si>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</si>
  <si>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</si>
  <si>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</si>
  <si>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</si>
  <si>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</si>
  <si>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</si>
  <si>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r>
      <t>Численность лиц, размещенных в гостиницах и аналогичных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</si>
  <si>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r>
      <t>Численность лиц, размещенных в специализированных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</si>
  <si>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</si>
  <si>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</si>
  <si>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</si>
  <si>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</si>
  <si>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10.</t>
  </si>
  <si>
    <t>11.</t>
  </si>
  <si>
    <t>Из общего числа гостиниц и аналогичных средств размещения:</t>
  </si>
  <si>
    <t>гостиницы</t>
  </si>
  <si>
    <t>мотели</t>
  </si>
  <si>
    <t>хостелы</t>
  </si>
  <si>
    <t>из них в:</t>
  </si>
  <si>
    <t>гостиницах</t>
  </si>
  <si>
    <t>мотелях</t>
  </si>
  <si>
    <t>хостелах</t>
  </si>
  <si>
    <t>Санаторно-курортные организации</t>
  </si>
  <si>
    <t>Число санаторно-курортных организаций - всего</t>
  </si>
  <si>
    <t>Из числа санаторно-курортных организаций:</t>
  </si>
  <si>
    <t xml:space="preserve">санатории </t>
  </si>
  <si>
    <t>из них санатории для детей</t>
  </si>
  <si>
    <t>санатории-профилактории</t>
  </si>
  <si>
    <t>Численность обслуженных лиц - всего</t>
  </si>
  <si>
    <t>численность размещенных лиц</t>
  </si>
  <si>
    <t>численность лиц,  получивших амбулаторно-курортное лечение (по курсовкам)</t>
  </si>
  <si>
    <t>в них детей</t>
  </si>
  <si>
    <t>Организации отдыха</t>
  </si>
  <si>
    <r>
      <t>ЧИСЛЕННОСТЬ ЛИЦ, РАЗМЕЩЕННЫХ В КОЛЛЕКТИВНЫХ СРЕДСТВАХ РАЗМЕЩЕНИЯ, ПО ЦЕЛЯМ ПОЕЗДОК</t>
    </r>
    <r>
      <rPr>
        <b/>
        <vertAlign val="super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</si>
  <si>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 Цели поездок приведены в соответствие с Международными рекомендациями по статистике туризма, 2008 г.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</si>
  <si>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</si>
  <si>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1 </t>
    </r>
    <r>
      <rPr>
        <sz val="10"/>
        <color indexed="8"/>
        <rFont val="Times New Roman"/>
        <family val="1"/>
        <charset val="204"/>
      </rPr>
      <t>2010-2014 гг. - без учета микропредприятий, с 2015 г. - по полному кругу хозяйствующих субъектов.</t>
    </r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</si>
  <si>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</si>
  <si>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rPr>
        <b/>
        <sz val="11"/>
        <color indexed="8"/>
        <rFont val="Times New Roman"/>
        <family val="1"/>
        <charset val="204"/>
      </rPr>
      <t>ГОСТИНИЦЫ И АНАЛОГИЧНЫЕ СРЕДСТВА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</si>
  <si>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Число гостиниц и аналогичных средств размещения –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</si>
  <si>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</t>
    </r>
    <r>
      <rPr>
        <sz val="10"/>
        <color indexed="8"/>
        <rFont val="Times New Roman"/>
        <family val="1"/>
        <charset val="204"/>
      </rPr>
      <t xml:space="preserve"> 2010- 2015 гг. - без учета микропредприятий, с 2016 г. - по полному кругу хозяйствующих субъектов.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</si>
  <si>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без учета пансионатов.</t>
    </r>
  </si>
  <si>
    <r>
      <t>ЧИСЛЕННОСТЬ ЛИЦ, РАЗМЕЩЕННЫХ В ГОСТИНИЦАХ И АНАЛОГИЧНЫХ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</si>
  <si>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В гостиницах и аналогичных средствах размещения -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</si>
  <si>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САНАТОРНО-КУРОРТНЫЕ ОРГАНИЗАЦИИ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</si>
  <si>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</t>
    </r>
  </si>
  <si>
    <r>
      <t>ЧИСЛЕННОСТЬ ЛЕЧИВШИХСЯ И ОТДЫХАВШИХ В САНАТОРНО-КУРОРТНЫХ ОРГАНИЗАЦИЯХ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</si>
  <si>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ОРГАНИЗАЦИИ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</si>
  <si>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с учетом пансионатов.</t>
    </r>
  </si>
  <si>
    <r>
      <t>ЧИСЛЕННОСТЬ ЛИЦ, РАЗМЕЩЕННЫХ В ОРГАНИЗАЦИЯХ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</si>
  <si>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t>Число номеров, единиц</t>
  </si>
  <si>
    <t>Число мест, единиц</t>
  </si>
  <si>
    <t>Число ночевок, единиц</t>
  </si>
  <si>
    <t>Численность размещенных лиц, человек</t>
  </si>
  <si>
    <t>(человек)</t>
  </si>
  <si>
    <t>-</t>
  </si>
  <si>
    <t>в них мест, единиц</t>
  </si>
  <si>
    <t>В них мест (коек), единиц</t>
  </si>
  <si>
    <t>в них мест (коек), единиц</t>
  </si>
  <si>
    <t xml:space="preserve">Численность иностранных граждан, размещенных в коллективных средствах размещения по странам гражданства </t>
  </si>
  <si>
    <t>Численность лиц, размещенных в коллективных средствах размещения, по целям поездок в 2010-2022 гг.</t>
  </si>
  <si>
    <t>Численность иностранных граждан, размещенных в коллективных средствах размещения в 2010-2022 гг.</t>
  </si>
  <si>
    <t>Численность граждан Российской Федерации, размещенных в коллективных средствах размещения в 2010-2022 гг.</t>
  </si>
  <si>
    <t>Основные показатели деятельности коллективных средств размещения в 2010-2022 гг.</t>
  </si>
  <si>
    <t>Численность иностранных граждан, размещенных в коллективных средствах размещения по странам гражданства в 2016-2022 гг.</t>
  </si>
  <si>
    <t>Основные показатели деятельности гостиниц и аналогичных средств размещения в 2010-2022 гг.</t>
  </si>
  <si>
    <t>Численность лиц, размещенных в гостиницах и аналогичных средствах размещения в 2010-2022 гг.</t>
  </si>
  <si>
    <t>Основные показатели деятельности санаторно-курортных в 2010-2022 гг.</t>
  </si>
  <si>
    <t>Численность лечившихся и отдыхавших в санаторно-курортных организациях в 2010-2022 гг.</t>
  </si>
  <si>
    <t>Основные показатели деятельности организаций отдыха в 2010-2022 гг.</t>
  </si>
  <si>
    <t>Численность лиц, размещенных в организациях отдыха и на туристских базах в 2010-2022 гг.</t>
  </si>
  <si>
    <t>Ангола</t>
  </si>
  <si>
    <t>Венгрия</t>
  </si>
  <si>
    <t>Венесуэла, Боливарианская Республика</t>
  </si>
  <si>
    <t>Греция</t>
  </si>
  <si>
    <t>Дания</t>
  </si>
  <si>
    <t>Доминиканская Республика</t>
  </si>
  <si>
    <t>Йемен</t>
  </si>
  <si>
    <t>Иордания</t>
  </si>
  <si>
    <t>Ирак</t>
  </si>
  <si>
    <t>Иран, Исламская Республика</t>
  </si>
  <si>
    <t>Ирландия</t>
  </si>
  <si>
    <t>Конго</t>
  </si>
  <si>
    <t>Корея, Народно-Демократическая Республика</t>
  </si>
  <si>
    <t>Корея, Республика</t>
  </si>
  <si>
    <t>Куба</t>
  </si>
  <si>
    <t>Лесото</t>
  </si>
  <si>
    <t>Ливан</t>
  </si>
  <si>
    <t>Люксембург</t>
  </si>
  <si>
    <t>Малайзия</t>
  </si>
  <si>
    <t>Молдова, Республика</t>
  </si>
  <si>
    <t>Норвегия</t>
  </si>
  <si>
    <t>Пакистан</t>
  </si>
  <si>
    <t>Перу</t>
  </si>
  <si>
    <t>Португалия</t>
  </si>
  <si>
    <t>Республика Сербия</t>
  </si>
  <si>
    <t>Румыния</t>
  </si>
  <si>
    <t>Саудовская Аравия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</si>
  <si>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</si>
  <si>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</si>
  <si>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</si>
  <si>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</si>
  <si>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 Великобритании и Северной Ирландии</t>
  </si>
  <si>
    <t>Соединенные Штаты</t>
  </si>
  <si>
    <t>Танзания, объединенная Республика</t>
  </si>
  <si>
    <t>Филиппины</t>
  </si>
  <si>
    <t>Албания</t>
  </si>
  <si>
    <t>Афганистан</t>
  </si>
  <si>
    <t>Бангладеш</t>
  </si>
  <si>
    <t>Бенин</t>
  </si>
  <si>
    <t>Индонезия</t>
  </si>
  <si>
    <t>Непал</t>
  </si>
  <si>
    <t>Нигерия</t>
  </si>
  <si>
    <t>Республика Македония</t>
  </si>
  <si>
    <t>Сент-Китс и Невис</t>
  </si>
  <si>
    <t>Хорватия</t>
  </si>
  <si>
    <t>Чили</t>
  </si>
  <si>
    <t>Боливия, Многонациональное Государство</t>
  </si>
  <si>
    <t>Босния и Герцеговина</t>
  </si>
  <si>
    <t>Зимбабве</t>
  </si>
  <si>
    <t>Камерун</t>
  </si>
  <si>
    <t>Кипр</t>
  </si>
  <si>
    <t>Мавритания</t>
  </si>
  <si>
    <t>Мальта</t>
  </si>
  <si>
    <t>Оман</t>
  </si>
  <si>
    <t>Эквадор</t>
  </si>
  <si>
    <t>Южная Осетия</t>
  </si>
  <si>
    <t>Бруней-Даруссалам</t>
  </si>
  <si>
    <t>Виргинские острова, США</t>
  </si>
  <si>
    <t>Гондурас</t>
  </si>
  <si>
    <t>Замбия</t>
  </si>
  <si>
    <t>Исландия</t>
  </si>
  <si>
    <t>Конго, Демократическая Республика</t>
  </si>
  <si>
    <t>Ливия</t>
  </si>
  <si>
    <t>Объединенные Арабские Эмираты</t>
  </si>
  <si>
    <t>Палестина, государство</t>
  </si>
  <si>
    <t>Сенегал</t>
  </si>
  <si>
    <t>Сомали</t>
  </si>
  <si>
    <t>Судан</t>
  </si>
  <si>
    <t>Сьерра-Леоне</t>
  </si>
  <si>
    <t>Того</t>
  </si>
  <si>
    <t>Центрально-Африканская Республика</t>
  </si>
  <si>
    <t>Бахрейн</t>
  </si>
  <si>
    <t>Британская территория в Индийском океане</t>
  </si>
  <si>
    <t>Габон</t>
  </si>
  <si>
    <t>Катар</t>
  </si>
  <si>
    <t>Коста-Рика</t>
  </si>
  <si>
    <t>Намибия</t>
  </si>
  <si>
    <t>Никарагуа</t>
  </si>
  <si>
    <t>Сербия</t>
  </si>
  <si>
    <t>Туркменистан</t>
  </si>
  <si>
    <t>Уганда</t>
  </si>
  <si>
    <t>Чад</t>
  </si>
  <si>
    <t>Чехия</t>
  </si>
  <si>
    <t>Шри-Ланка</t>
  </si>
  <si>
    <r>
      <t>Число организаций отдыха (базы отдыха, кемпинги, туристские базы  и другие организации отдыха</t>
    </r>
    <r>
      <rPr>
        <vertAlign val="superscript"/>
        <sz val="11"/>
        <color indexed="8"/>
        <rFont val="Times New Roman"/>
        <family val="1"/>
        <charset val="204"/>
      </rPr>
      <t xml:space="preserve">2 </t>
    </r>
    <r>
      <rPr>
        <sz val="11"/>
        <color indexed="8"/>
        <rFont val="Times New Roman"/>
        <family val="1"/>
        <charset val="204"/>
      </rPr>
      <t>) – всего</t>
    </r>
  </si>
  <si>
    <r>
      <t>В организациях отдыха (на базах отдыха, в кемпингах, на туристских базах и в других организациях отдыха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) - всего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</si>
</sst>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56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29" fillId="4" borderId="12"/>
    <xf numFmtId="0" fontId="29" fillId="4" borderId="12"/>
    <xf numFmtId="0" fontId="29" fillId="4" borderId="12"/>
    <xf numFmtId="0" fontId="29" fillId="4" borderId="12"/>
    <xf numFmtId="0" fontId="29" fillId="4" borderId="12"/>
    <xf numFmtId="0" fontId="29" fillId="4" borderId="12"/>
    <xf numFmtId="0" fontId="29" fillId="4" borderId="12"/>
    <xf numFmtId="0" fontId="29" fillId="4" borderId="12"/>
    <xf numFmtId="0" fontId="29" fillId="4" borderId="12"/>
    <xf numFmtId="0" fontId="30" fillId="5" borderId="13">
      <alignment horizontal="right" vertical="top" wrapText="1"/>
    </xf>
    <xf numFmtId="0" fontId="31" fillId="0" borderId="0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32" fillId="6" borderId="14">
      <alignment horizontal="left" vertical="top" wrapText="1"/>
    </xf>
    <xf numFmtId="0" fontId="32" fillId="6" borderId="14">
      <alignment horizontal="left" vertical="top" wrapText="1"/>
    </xf>
    <xf numFmtId="0" fontId="33" fillId="7" borderId="0">
      <alignment horizontal="center"/>
    </xf>
    <xf numFmtId="0" fontId="34" fillId="7" borderId="0">
      <alignment horizontal="center" vertical="center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6" fillId="7" borderId="0">
      <alignment horizontal="center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/>
    <xf numFmtId="165" fontId="35" fillId="0" borderId="0"/>
    <xf numFmtId="165" fontId="37" fillId="0" borderId="0"/>
    <xf numFmtId="165" fontId="37" fillId="0" borderId="0"/>
    <xf numFmtId="165" fontId="37" fillId="0" borderId="0"/>
    <xf numFmtId="0" fontId="38" fillId="0" borderId="0">
      <alignment horizontal="right" vertical="top"/>
    </xf>
    <xf numFmtId="0" fontId="39" fillId="9" borderId="12" applyBorder="0">
      <protection locked="0"/>
    </xf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0" fontId="43" fillId="9" borderId="12">
      <protection locked="0"/>
    </xf>
    <xf numFmtId="0" fontId="35" fillId="9" borderId="2"/>
    <xf numFmtId="0" fontId="35" fillId="9" borderId="2"/>
    <xf numFmtId="0" fontId="35" fillId="9" borderId="2"/>
    <xf numFmtId="0" fontId="35" fillId="9" borderId="2"/>
    <xf numFmtId="0" fontId="35" fillId="7" borderId="0"/>
    <xf numFmtId="0" fontId="35" fillId="7" borderId="0"/>
    <xf numFmtId="0" fontId="44" fillId="7" borderId="2">
      <alignment horizontal="left"/>
    </xf>
    <xf numFmtId="0" fontId="44" fillId="7" borderId="2">
      <alignment horizontal="left"/>
    </xf>
    <xf numFmtId="0" fontId="37" fillId="7" borderId="0">
      <alignment horizontal="left"/>
    </xf>
    <xf numFmtId="0" fontId="45" fillId="7" borderId="0">
      <alignment horizontal="left"/>
    </xf>
    <xf numFmtId="0" fontId="37" fillId="7" borderId="0">
      <alignment horizontal="left"/>
    </xf>
    <xf numFmtId="0" fontId="37" fillId="7" borderId="0">
      <alignment horizontal="left"/>
    </xf>
    <xf numFmtId="0" fontId="37" fillId="7" borderId="0">
      <alignment horizontal="left"/>
    </xf>
    <xf numFmtId="0" fontId="46" fillId="10" borderId="0">
      <alignment horizontal="left" vertical="top"/>
    </xf>
    <xf numFmtId="0" fontId="30" fillId="11" borderId="0">
      <alignment horizontal="right" vertical="top" textRotation="90" wrapText="1"/>
    </xf>
    <xf numFmtId="0" fontId="30" fillId="11" borderId="0">
      <alignment horizontal="right" vertical="top" textRotation="90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>
      <alignment vertical="top"/>
      <protection locked="0"/>
    </xf>
    <xf numFmtId="0" fontId="50" fillId="0" borderId="0">
      <alignment vertical="top"/>
      <protection locked="0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35" fillId="7" borderId="2">
      <alignment horizontal="centerContinuous" wrapText="1"/>
    </xf>
    <xf numFmtId="0" fontId="35" fillId="7" borderId="2">
      <alignment horizontal="centerContinuous" wrapText="1"/>
    </xf>
    <xf numFmtId="0" fontId="35" fillId="7" borderId="2">
      <alignment horizontal="centerContinuous" wrapText="1"/>
    </xf>
    <xf numFmtId="0" fontId="35" fillId="7" borderId="2">
      <alignment horizontal="centerContinuous" wrapText="1"/>
    </xf>
    <xf numFmtId="0" fontId="52" fillId="10" borderId="0">
      <alignment horizontal="center" wrapText="1"/>
    </xf>
    <xf numFmtId="0" fontId="35" fillId="7" borderId="2">
      <alignment horizontal="centerContinuous" wrapText="1"/>
    </xf>
    <xf numFmtId="0" fontId="29" fillId="7" borderId="11">
      <alignment wrapText="1"/>
    </xf>
    <xf numFmtId="0" fontId="29" fillId="7" borderId="11">
      <alignment wrapText="1"/>
    </xf>
    <xf numFmtId="0" fontId="53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53" fillId="7" borderId="11">
      <alignment wrapText="1"/>
    </xf>
    <xf numFmtId="0" fontId="29" fillId="7" borderId="11">
      <alignment wrapText="1"/>
    </xf>
    <xf numFmtId="0" fontId="53" fillId="7" borderId="11">
      <alignment wrapText="1"/>
    </xf>
    <xf numFmtId="0" fontId="29" fillId="7" borderId="11">
      <alignment wrapText="1"/>
    </xf>
    <xf numFmtId="0" fontId="53" fillId="7" borderId="11">
      <alignment wrapText="1"/>
    </xf>
    <xf numFmtId="0" fontId="29" fillId="7" borderId="11">
      <alignment wrapText="1"/>
    </xf>
    <xf numFmtId="0" fontId="53" fillId="7" borderId="11">
      <alignment wrapText="1"/>
    </xf>
    <xf numFmtId="0" fontId="29" fillId="7" borderId="11">
      <alignment wrapText="1"/>
    </xf>
    <xf numFmtId="0" fontId="53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11">
      <alignment wrapText="1"/>
    </xf>
    <xf numFmtId="0" fontId="29" fillId="7" borderId="6"/>
    <xf numFmtId="0" fontId="29" fillId="7" borderId="6"/>
    <xf numFmtId="0" fontId="29" fillId="7" borderId="6"/>
    <xf numFmtId="0" fontId="53" fillId="7" borderId="6"/>
    <xf numFmtId="0" fontId="53" fillId="7" borderId="6"/>
    <xf numFmtId="0" fontId="53" fillId="7" borderId="6"/>
    <xf numFmtId="0" fontId="53" fillId="7" borderId="6"/>
    <xf numFmtId="0" fontId="53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53" fillId="7" borderId="8"/>
    <xf numFmtId="0" fontId="29" fillId="7" borderId="8"/>
    <xf numFmtId="0" fontId="29" fillId="7" borderId="8"/>
    <xf numFmtId="0" fontId="53" fillId="7" borderId="8"/>
    <xf numFmtId="0" fontId="53" fillId="7" borderId="8"/>
    <xf numFmtId="0" fontId="53" fillId="7" borderId="8"/>
    <xf numFmtId="0" fontId="53" fillId="7" borderId="8"/>
    <xf numFmtId="0" fontId="53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32" fillId="6" borderId="15">
      <alignment horizontal="left" vertical="top" wrapText="1"/>
    </xf>
    <xf numFmtId="0" fontId="3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4" fillId="0" borderId="0"/>
    <xf numFmtId="0" fontId="37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5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7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7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ont="0" applyFill="0" applyBorder="0" applyAlignment="0" applyProtection="0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/>
    <xf numFmtId="9" fontId="4" fillId="0" borderId="0"/>
    <xf numFmtId="9" fontId="35" fillId="0" borderId="0" applyFont="0" applyFill="0" applyBorder="0" applyAlignment="0" applyProtection="0"/>
    <xf numFmtId="9" fontId="35" fillId="0" borderId="0"/>
    <xf numFmtId="9" fontId="37" fillId="0" borderId="0"/>
    <xf numFmtId="9" fontId="37" fillId="0" borderId="0"/>
    <xf numFmtId="9" fontId="35" fillId="0" borderId="0" applyNumberFormat="0" applyFont="0" applyFill="0" applyBorder="0" applyAlignment="0" applyProtection="0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34" fillId="7" borderId="0">
      <alignment horizontal="right"/>
    </xf>
    <xf numFmtId="0" fontId="56" fillId="10" borderId="0">
      <alignment horizontal="center"/>
    </xf>
    <xf numFmtId="0" fontId="32" fillId="11" borderId="2">
      <alignment horizontal="left" vertical="top" wrapText="1"/>
    </xf>
    <xf numFmtId="0" fontId="32" fillId="11" borderId="2">
      <alignment horizontal="left" vertical="top" wrapText="1"/>
    </xf>
    <xf numFmtId="0" fontId="57" fillId="11" borderId="3">
      <alignment horizontal="left" vertical="top" wrapText="1"/>
    </xf>
    <xf numFmtId="0" fontId="32" fillId="11" borderId="4">
      <alignment horizontal="left" vertical="top" wrapText="1"/>
    </xf>
    <xf numFmtId="0" fontId="32" fillId="11" borderId="3">
      <alignment horizontal="left" vertical="top"/>
    </xf>
    <xf numFmtId="0" fontId="29" fillId="0" borderId="0"/>
    <xf numFmtId="0" fontId="40" fillId="0" borderId="0"/>
    <xf numFmtId="0" fontId="46" fillId="12" borderId="0">
      <alignment horizontal="left"/>
    </xf>
    <xf numFmtId="0" fontId="52" fillId="12" borderId="0">
      <alignment horizontal="left" wrapText="1"/>
    </xf>
    <xf numFmtId="0" fontId="46" fillId="12" borderId="0">
      <alignment horizontal="left"/>
    </xf>
    <xf numFmtId="0" fontId="58" fillId="0" borderId="16"/>
    <xf numFmtId="0" fontId="59" fillId="0" borderId="0"/>
    <xf numFmtId="0" fontId="33" fillId="7" borderId="0">
      <alignment horizontal="center"/>
    </xf>
    <xf numFmtId="0" fontId="60" fillId="7" borderId="0"/>
    <xf numFmtId="0" fontId="46" fillId="12" borderId="0">
      <alignment horizontal="left"/>
    </xf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2" fillId="0" borderId="0"/>
    <xf numFmtId="0" fontId="6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62" fillId="0" borderId="0"/>
    <xf numFmtId="0" fontId="2" fillId="0" borderId="0"/>
    <xf numFmtId="0" fontId="63" fillId="0" borderId="0"/>
    <xf numFmtId="0" fontId="35" fillId="0" borderId="0"/>
    <xf numFmtId="0" fontId="6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74"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7" xfId="0" applyFont="1" applyBorder="1" applyAlignment="1">
      <alignment horizontal="left" vertical="center" wrapText="1" indent="1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8" applyFont="1"/>
    <xf numFmtId="0" fontId="19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0" fillId="0" borderId="0" xfId="0" applyNumberFormat="1"/>
    <xf numFmtId="167" fontId="0" fillId="0" borderId="0" xfId="0" applyNumberFormat="1"/>
    <xf numFmtId="0" fontId="7" fillId="0" borderId="2" xfId="0" applyFont="1" applyBorder="1" applyAlignment="1">
      <alignment horizontal="left" vertical="center" wrapText="1" inden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 indent="1"/>
    </xf>
    <xf numFmtId="166" fontId="22" fillId="0" borderId="0" xfId="0" applyNumberFormat="1" applyFont="1" applyBorder="1" applyAlignment="1">
      <alignment horizontal="right" vertical="center" wrapText="1"/>
    </xf>
    <xf numFmtId="0" fontId="24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1" fontId="0" fillId="0" borderId="0" xfId="0" applyNumberFormat="1"/>
    <xf numFmtId="1" fontId="12" fillId="0" borderId="6" xfId="0" applyNumberFormat="1" applyFont="1" applyFill="1" applyBorder="1" applyAlignment="1">
      <alignment horizontal="right" vertical="center" wrapText="1" indent="1"/>
    </xf>
    <xf numFmtId="1" fontId="13" fillId="0" borderId="6" xfId="0" applyNumberFormat="1" applyFont="1" applyFill="1" applyBorder="1" applyAlignment="1">
      <alignment horizontal="right" vertical="center" wrapText="1" inden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17" fillId="0" borderId="0" xfId="9" applyFont="1" applyBorder="1" applyAlignment="1" applyProtection="1">
      <alignment horizontal="left" wrapText="1"/>
    </xf>
    <xf numFmtId="0" fontId="8" fillId="0" borderId="0" xfId="8"/>
    <xf numFmtId="0" fontId="14" fillId="0" borderId="0" xfId="8" applyFont="1"/>
    <xf numFmtId="0" fontId="14" fillId="0" borderId="0" xfId="8" applyFont="1" applyAlignment="1">
      <alignment horizontal="right"/>
    </xf>
    <xf numFmtId="0" fontId="14" fillId="0" borderId="6" xfId="8" applyFont="1" applyBorder="1" applyAlignment="1">
      <alignment horizontal="left" wrapText="1" indent="1"/>
    </xf>
    <xf numFmtId="0" fontId="6" fillId="0" borderId="0" xfId="8" applyFont="1" applyFill="1" applyAlignment="1">
      <alignment horizontal="center" vertical="center" wrapText="1"/>
    </xf>
    <xf numFmtId="0" fontId="27" fillId="0" borderId="0" xfId="8" applyFont="1" applyFill="1"/>
    <xf numFmtId="0" fontId="25" fillId="0" borderId="2" xfId="8" applyFont="1" applyFill="1" applyBorder="1" applyAlignment="1">
      <alignment horizontal="center"/>
    </xf>
    <xf numFmtId="0" fontId="25" fillId="0" borderId="0" xfId="8" applyFont="1" applyFill="1" applyBorder="1" applyAlignment="1">
      <alignment horizontal="center"/>
    </xf>
    <xf numFmtId="0" fontId="14" fillId="0" borderId="2" xfId="8" applyFont="1" applyFill="1" applyBorder="1" applyAlignment="1">
      <alignment horizontal="left" wrapText="1" indent="2"/>
    </xf>
    <xf numFmtId="3" fontId="14" fillId="0" borderId="2" xfId="8" applyNumberFormat="1" applyFont="1" applyFill="1" applyBorder="1" applyAlignment="1">
      <alignment horizontal="right" vertical="center" wrapText="1"/>
    </xf>
    <xf numFmtId="3" fontId="25" fillId="0" borderId="0" xfId="8" applyNumberFormat="1" applyFont="1" applyFill="1" applyBorder="1" applyAlignment="1">
      <alignment horizontal="right" vertical="center" wrapText="1"/>
    </xf>
    <xf numFmtId="0" fontId="25" fillId="0" borderId="0" xfId="8" applyFont="1" applyFill="1"/>
    <xf numFmtId="0" fontId="2" fillId="0" borderId="0" xfId="1"/>
    <xf numFmtId="0" fontId="18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3" fontId="13" fillId="0" borderId="0" xfId="1" applyNumberFormat="1" applyFont="1" applyFill="1" applyAlignment="1">
      <alignment wrapText="1"/>
    </xf>
    <xf numFmtId="0" fontId="7" fillId="0" borderId="0" xfId="1" applyFont="1"/>
    <xf numFmtId="166" fontId="7" fillId="0" borderId="0" xfId="1" applyNumberFormat="1" applyFont="1"/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0" fontId="2" fillId="0" borderId="0" xfId="1" applyAlignment="1">
      <alignment wrapText="1"/>
    </xf>
    <xf numFmtId="0" fontId="8" fillId="0" borderId="0" xfId="8" applyAlignment="1">
      <alignment wrapText="1"/>
    </xf>
    <xf numFmtId="0" fontId="65" fillId="3" borderId="2" xfId="0" applyFont="1" applyFill="1" applyBorder="1" applyAlignment="1">
      <alignment horizontal="center" vertical="center" wrapText="1"/>
    </xf>
    <xf numFmtId="0" fontId="65" fillId="3" borderId="2" xfId="0" applyFont="1" applyFill="1" applyBorder="1" applyAlignment="1">
      <alignment horizontal="center" wrapText="1"/>
    </xf>
    <xf numFmtId="0" fontId="65" fillId="3" borderId="4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65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3"/>
    </xf>
    <xf numFmtId="0" fontId="10" fillId="0" borderId="6" xfId="0" applyFont="1" applyBorder="1" applyAlignment="1">
      <alignment horizontal="left" vertical="center" wrapText="1" indent="2"/>
    </xf>
    <xf numFmtId="0" fontId="65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1"/>
    </xf>
    <xf numFmtId="2" fontId="0" fillId="0" borderId="0" xfId="0" applyNumberFormat="1"/>
    <xf numFmtId="166" fontId="25" fillId="0" borderId="0" xfId="0" applyNumberFormat="1" applyFont="1" applyBorder="1" applyAlignment="1">
      <alignment horizontal="right" indent="3"/>
    </xf>
    <xf numFmtId="166" fontId="25" fillId="0" borderId="7" xfId="0" applyNumberFormat="1" applyFont="1" applyBorder="1" applyAlignment="1">
      <alignment horizontal="right" indent="3"/>
    </xf>
    <xf numFmtId="3" fontId="25" fillId="0" borderId="7" xfId="0" applyNumberFormat="1" applyFont="1" applyFill="1" applyBorder="1" applyAlignment="1">
      <alignment horizontal="right" wrapText="1"/>
    </xf>
    <xf numFmtId="0" fontId="25" fillId="0" borderId="17" xfId="0" applyFont="1" applyBorder="1" applyAlignment="1">
      <alignment horizontal="left" vertical="center" wrapText="1" indent="1"/>
    </xf>
    <xf numFmtId="166" fontId="25" fillId="0" borderId="6" xfId="0" applyNumberFormat="1" applyFont="1" applyBorder="1" applyAlignment="1">
      <alignment horizontal="right" indent="3"/>
    </xf>
    <xf numFmtId="3" fontId="25" fillId="0" borderId="6" xfId="0" applyNumberFormat="1" applyFont="1" applyFill="1" applyBorder="1" applyAlignment="1">
      <alignment horizontal="right" wrapText="1"/>
    </xf>
    <xf numFmtId="0" fontId="25" fillId="0" borderId="18" xfId="0" applyFont="1" applyBorder="1" applyAlignment="1">
      <alignment horizontal="left" vertical="center" wrapText="1" indent="2"/>
    </xf>
    <xf numFmtId="166" fontId="25" fillId="0" borderId="5" xfId="0" applyNumberFormat="1" applyFont="1" applyBorder="1" applyAlignment="1">
      <alignment horizontal="right" indent="3"/>
    </xf>
    <xf numFmtId="3" fontId="25" fillId="0" borderId="5" xfId="0" applyNumberFormat="1" applyFont="1" applyFill="1" applyBorder="1" applyAlignment="1">
      <alignment horizontal="right" wrapText="1"/>
    </xf>
    <xf numFmtId="0" fontId="68" fillId="0" borderId="18" xfId="0" applyFont="1" applyBorder="1" applyAlignment="1">
      <alignment vertical="center" wrapText="1"/>
    </xf>
    <xf numFmtId="0" fontId="25" fillId="0" borderId="4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9" fillId="3" borderId="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right" vertical="center" wrapText="1" indent="1"/>
    </xf>
    <xf numFmtId="0" fontId="13" fillId="0" borderId="6" xfId="0" applyFont="1" applyFill="1" applyBorder="1" applyAlignment="1">
      <alignment horizontal="right" vertical="center" wrapText="1" indent="1"/>
    </xf>
    <xf numFmtId="0" fontId="12" fillId="0" borderId="6" xfId="0" applyFont="1" applyBorder="1" applyAlignment="1">
      <alignment horizontal="left" vertical="center" wrapText="1" indent="3"/>
    </xf>
    <xf numFmtId="0" fontId="12" fillId="0" borderId="7" xfId="0" applyFont="1" applyBorder="1" applyAlignment="1">
      <alignment horizontal="left" vertical="center" wrapText="1" indent="3"/>
    </xf>
    <xf numFmtId="0" fontId="9" fillId="3" borderId="2" xfId="0" applyFont="1" applyFill="1" applyBorder="1" applyAlignment="1">
      <alignment horizontal="right" vertical="center" wrapText="1"/>
    </xf>
    <xf numFmtId="0" fontId="70" fillId="0" borderId="0" xfId="0" applyFont="1"/>
    <xf numFmtId="0" fontId="71" fillId="0" borderId="0" xfId="0" applyFont="1"/>
    <xf numFmtId="0" fontId="71" fillId="0" borderId="0" xfId="0" applyFont="1" applyAlignment="1">
      <alignment horizontal="left"/>
    </xf>
    <xf numFmtId="49" fontId="18" fillId="0" borderId="0" xfId="0" quotePrefix="1" applyNumberFormat="1" applyFont="1" applyFill="1" applyBorder="1" applyAlignment="1">
      <alignment horizontal="left" indent="2"/>
    </xf>
    <xf numFmtId="0" fontId="18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5" fillId="0" borderId="19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8" applyAlignment="1"/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wrapText="1" indent="3"/>
    </xf>
    <xf numFmtId="0" fontId="12" fillId="0" borderId="6" xfId="0" applyFont="1" applyFill="1" applyBorder="1" applyAlignment="1">
      <alignment horizontal="left" vertical="center" wrapText="1" indent="2"/>
    </xf>
    <xf numFmtId="3" fontId="2" fillId="0" borderId="0" xfId="1" applyNumberFormat="1" applyFill="1" applyAlignment="1">
      <alignment wrapText="1"/>
    </xf>
    <xf numFmtId="3" fontId="7" fillId="0" borderId="0" xfId="1" applyNumberFormat="1" applyFont="1" applyFill="1" applyAlignment="1">
      <alignment wrapText="1"/>
    </xf>
    <xf numFmtId="3" fontId="7" fillId="0" borderId="0" xfId="1" applyNumberFormat="1" applyFont="1" applyFill="1"/>
    <xf numFmtId="3" fontId="13" fillId="0" borderId="0" xfId="1" applyNumberFormat="1" applyFont="1" applyFill="1"/>
    <xf numFmtId="0" fontId="13" fillId="0" borderId="0" xfId="1" applyFont="1" applyFill="1"/>
    <xf numFmtId="0" fontId="7" fillId="0" borderId="0" xfId="1" applyFont="1" applyFill="1" applyAlignment="1">
      <alignment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0" fillId="0" borderId="6" xfId="0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6" fillId="0" borderId="6" xfId="0" applyFont="1" applyBorder="1" applyAlignment="1"/>
    <xf numFmtId="1" fontId="7" fillId="0" borderId="6" xfId="0" applyNumberFormat="1" applyFont="1" applyBorder="1" applyAlignment="1">
      <alignment wrapText="1"/>
    </xf>
    <xf numFmtId="1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7" xfId="0" applyFont="1" applyBorder="1" applyAlignment="1">
      <alignment wrapText="1"/>
    </xf>
    <xf numFmtId="1" fontId="7" fillId="0" borderId="7" xfId="0" applyNumberFormat="1" applyFont="1" applyBorder="1" applyAlignment="1">
      <alignment wrapText="1"/>
    </xf>
    <xf numFmtId="1" fontId="7" fillId="0" borderId="7" xfId="0" applyNumberFormat="1" applyFont="1" applyFill="1" applyBorder="1" applyAlignment="1">
      <alignment wrapText="1"/>
    </xf>
    <xf numFmtId="0" fontId="7" fillId="0" borderId="5" xfId="0" applyFont="1" applyBorder="1" applyAlignment="1">
      <alignment vertical="center" wrapText="1"/>
    </xf>
    <xf numFmtId="1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" fontId="0" fillId="0" borderId="6" xfId="0" applyNumberFormat="1" applyBorder="1"/>
    <xf numFmtId="1" fontId="7" fillId="0" borderId="6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" fontId="13" fillId="0" borderId="6" xfId="0" applyNumberFormat="1" applyFont="1" applyFill="1" applyBorder="1" applyAlignment="1">
      <alignment vertical="center" wrapText="1"/>
    </xf>
    <xf numFmtId="1" fontId="13" fillId="0" borderId="7" xfId="0" applyNumberFormat="1" applyFont="1" applyFill="1" applyBorder="1" applyAlignment="1">
      <alignment vertical="center" wrapText="1"/>
    </xf>
    <xf numFmtId="1" fontId="12" fillId="0" borderId="6" xfId="0" applyNumberFormat="1" applyFont="1" applyFill="1" applyBorder="1" applyAlignment="1">
      <alignment vertical="center" wrapText="1"/>
    </xf>
    <xf numFmtId="1" fontId="12" fillId="0" borderId="7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right" vertical="center"/>
    </xf>
    <xf numFmtId="1" fontId="7" fillId="0" borderId="6" xfId="0" applyNumberFormat="1" applyFont="1" applyBorder="1"/>
    <xf numFmtId="0" fontId="7" fillId="0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1" fontId="7" fillId="0" borderId="7" xfId="0" applyNumberFormat="1" applyFont="1" applyBorder="1" applyAlignment="1">
      <alignment horizontal="right" vertical="center"/>
    </xf>
    <xf numFmtId="1" fontId="7" fillId="0" borderId="7" xfId="0" applyNumberFormat="1" applyFont="1" applyBorder="1"/>
    <xf numFmtId="0" fontId="7" fillId="0" borderId="7" xfId="0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right" vertical="center"/>
    </xf>
    <xf numFmtId="0" fontId="13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2" fillId="0" borderId="5" xfId="0" applyFont="1" applyBorder="1" applyAlignment="1">
      <alignment horizontal="right" wrapText="1"/>
    </xf>
    <xf numFmtId="0" fontId="72" fillId="0" borderId="5" xfId="0" applyFont="1" applyFill="1" applyBorder="1" applyAlignment="1">
      <alignment horizontal="right" wrapText="1"/>
    </xf>
    <xf numFmtId="0" fontId="7" fillId="0" borderId="5" xfId="0" applyFont="1" applyBorder="1"/>
    <xf numFmtId="0" fontId="13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2" fillId="0" borderId="6" xfId="0" applyFont="1" applyBorder="1" applyAlignment="1">
      <alignment horizontal="right" wrapText="1"/>
    </xf>
    <xf numFmtId="1" fontId="72" fillId="0" borderId="6" xfId="0" applyNumberFormat="1" applyFont="1" applyBorder="1" applyAlignment="1">
      <alignment horizontal="right" wrapText="1"/>
    </xf>
    <xf numFmtId="1" fontId="72" fillId="0" borderId="6" xfId="0" applyNumberFormat="1" applyFont="1" applyFill="1" applyBorder="1" applyAlignment="1">
      <alignment horizontal="right" wrapText="1"/>
    </xf>
    <xf numFmtId="1" fontId="72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/>
    <xf numFmtId="0" fontId="0" fillId="0" borderId="6" xfId="0" applyBorder="1" applyAlignment="1"/>
    <xf numFmtId="0" fontId="0" fillId="0" borderId="6" xfId="0" applyFont="1" applyBorder="1"/>
    <xf numFmtId="0" fontId="72" fillId="0" borderId="6" xfId="0" applyFont="1" applyFill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2" fillId="0" borderId="7" xfId="0" applyFont="1" applyBorder="1" applyAlignment="1">
      <alignment horizontal="right" wrapText="1"/>
    </xf>
    <xf numFmtId="1" fontId="72" fillId="0" borderId="7" xfId="0" applyNumberFormat="1" applyFont="1" applyBorder="1" applyAlignment="1">
      <alignment horizontal="right" wrapText="1"/>
    </xf>
    <xf numFmtId="1" fontId="72" fillId="0" borderId="7" xfId="0" applyNumberFormat="1" applyFont="1" applyFill="1" applyBorder="1" applyAlignment="1">
      <alignment horizontal="right" wrapText="1"/>
    </xf>
    <xf numFmtId="0" fontId="7" fillId="0" borderId="7" xfId="0" applyFont="1" applyBorder="1"/>
    <xf numFmtId="0" fontId="72" fillId="0" borderId="5" xfId="0" applyFont="1" applyBorder="1" applyAlignment="1">
      <alignment vertical="center" wrapText="1"/>
    </xf>
    <xf numFmtId="1" fontId="72" fillId="0" borderId="5" xfId="0" applyNumberFormat="1" applyFont="1" applyBorder="1" applyAlignment="1">
      <alignment vertical="center" wrapText="1"/>
    </xf>
    <xf numFmtId="1" fontId="72" fillId="0" borderId="7" xfId="0" applyNumberFormat="1" applyFont="1" applyFill="1" applyBorder="1" applyAlignment="1">
      <alignment vertical="center" wrapText="1"/>
    </xf>
    <xf numFmtId="0" fontId="72" fillId="0" borderId="7" xfId="0" applyFont="1" applyBorder="1" applyAlignment="1">
      <alignment vertical="center" wrapText="1"/>
    </xf>
    <xf numFmtId="1" fontId="72" fillId="0" borderId="7" xfId="0" applyNumberFormat="1" applyFont="1" applyBorder="1" applyAlignment="1">
      <alignment vertical="center" wrapText="1"/>
    </xf>
    <xf numFmtId="1" fontId="13" fillId="0" borderId="5" xfId="0" applyNumberFormat="1" applyFont="1" applyFill="1" applyBorder="1" applyAlignment="1">
      <alignment vertical="center" wrapText="1"/>
    </xf>
    <xf numFmtId="1" fontId="72" fillId="0" borderId="5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2" fillId="0" borderId="6" xfId="0" applyFont="1" applyBorder="1" applyAlignment="1">
      <alignment vertical="center" wrapText="1"/>
    </xf>
    <xf numFmtId="1" fontId="72" fillId="0" borderId="6" xfId="0" applyNumberFormat="1" applyFont="1" applyBorder="1" applyAlignment="1">
      <alignment vertical="center" wrapText="1"/>
    </xf>
    <xf numFmtId="1" fontId="72" fillId="0" borderId="6" xfId="0" applyNumberFormat="1" applyFont="1" applyFill="1" applyBorder="1" applyAlignment="1">
      <alignment vertical="center" wrapText="1"/>
    </xf>
    <xf numFmtId="0" fontId="7" fillId="0" borderId="7" xfId="0" applyFont="1" applyBorder="1" applyAlignment="1"/>
    <xf numFmtId="0" fontId="7" fillId="0" borderId="7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" fontId="7" fillId="0" borderId="5" xfId="0" applyNumberFormat="1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3" fillId="0" borderId="7" xfId="0" applyFont="1" applyBorder="1" applyAlignment="1">
      <alignment horizontal="right" wrapText="1"/>
    </xf>
    <xf numFmtId="1" fontId="7" fillId="0" borderId="7" xfId="0" applyNumberFormat="1" applyFont="1" applyBorder="1" applyAlignment="1"/>
    <xf numFmtId="1" fontId="7" fillId="0" borderId="5" xfId="0" applyNumberFormat="1" applyFont="1" applyBorder="1"/>
    <xf numFmtId="1" fontId="7" fillId="0" borderId="6" xfId="0" applyNumberFormat="1" applyFont="1" applyBorder="1" applyAlignment="1"/>
    <xf numFmtId="1" fontId="72" fillId="0" borderId="6" xfId="0" applyNumberFormat="1" applyFont="1" applyFill="1" applyBorder="1" applyAlignment="1">
      <alignment wrapText="1"/>
    </xf>
    <xf numFmtId="1" fontId="72" fillId="0" borderId="5" xfId="0" applyNumberFormat="1" applyFont="1" applyBorder="1" applyAlignment="1">
      <alignment wrapText="1"/>
    </xf>
    <xf numFmtId="1" fontId="72" fillId="0" borderId="5" xfId="0" applyNumberFormat="1" applyFont="1" applyFill="1" applyBorder="1" applyAlignment="1">
      <alignment wrapText="1"/>
    </xf>
    <xf numFmtId="1" fontId="72" fillId="0" borderId="6" xfId="0" applyNumberFormat="1" applyFont="1" applyBorder="1" applyAlignment="1">
      <alignment wrapText="1"/>
    </xf>
    <xf numFmtId="0" fontId="72" fillId="0" borderId="6" xfId="0" applyFont="1" applyFill="1" applyBorder="1" applyAlignment="1">
      <alignment wrapText="1"/>
    </xf>
    <xf numFmtId="1" fontId="72" fillId="0" borderId="7" xfId="0" applyNumberFormat="1" applyFont="1" applyBorder="1" applyAlignment="1">
      <alignment wrapText="1"/>
    </xf>
    <xf numFmtId="1" fontId="72" fillId="0" borderId="7" xfId="0" applyNumberFormat="1" applyFont="1" applyFill="1" applyBorder="1" applyAlignment="1">
      <alignment wrapText="1"/>
    </xf>
    <xf numFmtId="49" fontId="18" fillId="0" borderId="0" xfId="0" quotePrefix="1" applyNumberFormat="1" applyFont="1" applyFill="1" applyBorder="1" applyAlignment="1">
      <alignment horizontal="left" indent="1"/>
    </xf>
    <xf numFmtId="0" fontId="17" fillId="0" borderId="0" xfId="9" applyFont="1"/>
    <xf numFmtId="0" fontId="14" fillId="0" borderId="7" xfId="8" applyFont="1" applyBorder="1" applyAlignment="1">
      <alignment horizontal="right" wrapText="1"/>
    </xf>
    <xf numFmtId="49" fontId="25" fillId="0" borderId="6" xfId="560" applyNumberFormat="1" applyFont="1" applyFill="1" applyBorder="1" applyAlignment="1" applyProtection="1">
      <alignment horizontal="right" vertical="center" wrapText="1"/>
    </xf>
    <xf numFmtId="0" fontId="14" fillId="0" borderId="6" xfId="0" applyNumberFormat="1" applyFont="1" applyFill="1" applyBorder="1" applyAlignment="1" applyProtection="1">
      <alignment horizontal="right" vertical="center" wrapText="1"/>
    </xf>
    <xf numFmtId="49" fontId="25" fillId="0" borderId="6" xfId="6" applyNumberFormat="1" applyFont="1" applyFill="1" applyBorder="1" applyAlignment="1" applyProtection="1">
      <alignment horizontal="right" vertical="center" wrapText="1"/>
    </xf>
    <xf numFmtId="0" fontId="14" fillId="0" borderId="6" xfId="8" applyFont="1" applyBorder="1" applyAlignment="1">
      <alignment horizontal="right"/>
    </xf>
    <xf numFmtId="0" fontId="14" fillId="0" borderId="6" xfId="8" applyFont="1" applyBorder="1" applyAlignment="1">
      <alignment horizontal="right" wrapText="1"/>
    </xf>
    <xf numFmtId="0" fontId="73" fillId="0" borderId="18" xfId="8" applyFont="1" applyBorder="1"/>
    <xf numFmtId="3" fontId="26" fillId="0" borderId="6" xfId="0" applyNumberFormat="1" applyFont="1" applyFill="1" applyBorder="1" applyAlignment="1" applyProtection="1">
      <alignment horizontal="right"/>
    </xf>
    <xf numFmtId="3" fontId="26" fillId="0" borderId="6" xfId="560" applyNumberFormat="1" applyFont="1" applyFill="1" applyBorder="1" applyAlignment="1" applyProtection="1">
      <alignment horizontal="right"/>
    </xf>
    <xf numFmtId="0" fontId="26" fillId="0" borderId="6" xfId="6" applyNumberFormat="1" applyFont="1" applyFill="1" applyBorder="1" applyAlignment="1" applyProtection="1">
      <alignment horizontal="right"/>
    </xf>
    <xf numFmtId="3" fontId="14" fillId="0" borderId="7" xfId="0" applyNumberFormat="1" applyFont="1" applyFill="1" applyBorder="1" applyAlignment="1" applyProtection="1">
      <alignment horizontal="right"/>
    </xf>
    <xf numFmtId="3" fontId="14" fillId="0" borderId="7" xfId="560" applyNumberFormat="1" applyFont="1" applyFill="1" applyBorder="1" applyAlignment="1" applyProtection="1">
      <alignment horizontal="right"/>
    </xf>
    <xf numFmtId="0" fontId="14" fillId="0" borderId="7" xfId="6" applyNumberFormat="1" applyFont="1" applyFill="1" applyBorder="1" applyAlignment="1" applyProtection="1">
      <alignment horizontal="right"/>
    </xf>
    <xf numFmtId="49" fontId="25" fillId="0" borderId="6" xfId="560" applyNumberFormat="1" applyFont="1" applyFill="1" applyBorder="1" applyAlignment="1" applyProtection="1">
      <alignment vertical="center" wrapText="1"/>
    </xf>
    <xf numFmtId="49" fontId="25" fillId="0" borderId="6" xfId="6" applyNumberFormat="1" applyFont="1" applyFill="1" applyBorder="1" applyAlignment="1" applyProtection="1">
      <alignment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6" xfId="6" applyNumberFormat="1" applyFont="1" applyFill="1" applyBorder="1" applyAlignment="1" applyProtection="1">
      <alignment horizontal="right"/>
    </xf>
    <xf numFmtId="3" fontId="14" fillId="0" borderId="6" xfId="0" applyNumberFormat="1" applyFont="1" applyFill="1" applyBorder="1" applyAlignment="1" applyProtection="1">
      <alignment horizontal="right"/>
    </xf>
    <xf numFmtId="3" fontId="14" fillId="0" borderId="6" xfId="560" applyNumberFormat="1" applyFont="1" applyFill="1" applyBorder="1" applyAlignment="1" applyProtection="1">
      <alignment horizontal="right"/>
    </xf>
    <xf numFmtId="0" fontId="26" fillId="0" borderId="6" xfId="8" applyFont="1" applyBorder="1" applyAlignment="1">
      <alignment wrapText="1"/>
    </xf>
    <xf numFmtId="0" fontId="14" fillId="0" borderId="7" xfId="8" applyFont="1" applyBorder="1" applyAlignment="1">
      <alignment wrapText="1"/>
    </xf>
    <xf numFmtId="0" fontId="14" fillId="0" borderId="6" xfId="8" applyFont="1" applyBorder="1" applyAlignment="1">
      <alignment wrapText="1"/>
    </xf>
    <xf numFmtId="0" fontId="8" fillId="0" borderId="0" xfId="8" applyBorder="1"/>
    <xf numFmtId="3" fontId="35" fillId="0" borderId="0" xfId="0" applyNumberFormat="1" applyFont="1" applyFill="1" applyBorder="1" applyAlignment="1" applyProtection="1">
      <alignment horizontal="right"/>
    </xf>
    <xf numFmtId="0" fontId="8" fillId="0" borderId="0" xfId="8" applyAlignment="1">
      <alignment wrapText="1"/>
    </xf>
    <xf numFmtId="0" fontId="8" fillId="0" borderId="0" xfId="8" applyAlignment="1">
      <alignment wrapText="1"/>
    </xf>
    <xf numFmtId="0" fontId="8" fillId="0" borderId="0" xfId="8" applyAlignment="1">
      <alignment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66" fontId="20" fillId="0" borderId="0" xfId="9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/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9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wrapText="1"/>
    </xf>
    <xf numFmtId="0" fontId="69" fillId="0" borderId="8" xfId="0" applyFont="1" applyBorder="1" applyAlignment="1">
      <alignment horizontal="center" wrapText="1"/>
    </xf>
    <xf numFmtId="0" fontId="18" fillId="0" borderId="0" xfId="8" applyFont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 wrapText="1"/>
    </xf>
  </cellXfs>
  <cellStyles count="566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" xfId="564"/>
    <cellStyle name="Comma [0]" xfId="56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Currency" xfId="562"/>
    <cellStyle name="Currency [0]" xfId="56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" xfId="561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12" xfId="560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colors>
    <mruColors>
      <color rgb="FFF46868"/>
      <color rgb="FFF682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</xdr:row>
      <xdr:rowOff>0</xdr:rowOff>
    </xdr:from>
    <xdr:to>
      <xdr:col>1</xdr:col>
      <xdr:colOff>38100</xdr:colOff>
      <xdr:row>8</xdr:row>
      <xdr:rowOff>0</xdr:rowOff>
    </xdr:to>
    <xdr:pic>
      <xdr:nvPicPr>
        <xdr:cNvPr id="5" name="Рисунок 4" descr="Ð³ÑÐ°ÑÐ¸Ðº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7640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zoomScale="130" zoomScaleNormal="130" workbookViewId="0">
      <selection activeCell="A17" sqref="A17:XFD17"/>
    </sheetView>
  </sheetViews>
  <sheetFormatPr defaultRowHeight="15"/>
  <cols>
    <col min="1" max="1" width="8.28515625" customWidth="1"/>
    <col min="2" max="2" width="3.85546875" customWidth="1"/>
    <col min="3" max="3" width="104.85546875" customWidth="1"/>
    <col min="4" max="4" width="6.42578125" customWidth="1"/>
    <col min="5" max="5" width="35.140625" customWidth="1"/>
  </cols>
  <sheetData>
    <row r="1" spans="1:5" ht="18.75">
      <c r="B1" s="82"/>
      <c r="C1" s="82" t="s">
        <v>0</v>
      </c>
    </row>
    <row r="2" spans="1:5" ht="15.75">
      <c r="A2" s="12"/>
      <c r="B2" s="12"/>
      <c r="C2" s="13"/>
    </row>
    <row r="3" spans="1:5" ht="18.75">
      <c r="A3" s="12"/>
      <c r="B3" s="12"/>
      <c r="C3" s="81" t="s">
        <v>2</v>
      </c>
    </row>
    <row r="4" spans="1:5" ht="15.75">
      <c r="A4" s="93" t="s">
        <v>1</v>
      </c>
      <c r="B4" s="93"/>
      <c r="C4" s="34" t="s">
        <v>164</v>
      </c>
      <c r="E4" s="14"/>
    </row>
    <row r="5" spans="1:5" ht="15.75" customHeight="1">
      <c r="A5" s="93" t="s">
        <v>12</v>
      </c>
      <c r="B5" s="93"/>
      <c r="C5" s="221" t="s">
        <v>163</v>
      </c>
      <c r="E5" s="15"/>
    </row>
    <row r="6" spans="1:5" ht="15.75">
      <c r="A6" s="93" t="s">
        <v>13</v>
      </c>
      <c r="B6" s="93"/>
      <c r="C6" s="221" t="s">
        <v>162</v>
      </c>
    </row>
    <row r="7" spans="1:5" ht="15.75">
      <c r="A7" s="93" t="s">
        <v>14</v>
      </c>
      <c r="B7" s="93"/>
      <c r="C7" s="221" t="s">
        <v>161</v>
      </c>
      <c r="E7" s="12"/>
    </row>
    <row r="8" spans="1:5" ht="15.75">
      <c r="A8" s="220" t="s">
        <v>15</v>
      </c>
      <c r="B8" s="92"/>
      <c r="C8" s="221" t="s">
        <v>165</v>
      </c>
    </row>
    <row r="9" spans="1:5" ht="18.75">
      <c r="C9" s="81" t="s">
        <v>23</v>
      </c>
    </row>
    <row r="10" spans="1:5" ht="15.75">
      <c r="A10" s="93" t="s">
        <v>16</v>
      </c>
      <c r="B10" s="93"/>
      <c r="C10" s="221" t="s">
        <v>166</v>
      </c>
    </row>
    <row r="11" spans="1:5" ht="15.75">
      <c r="A11" s="93" t="s">
        <v>17</v>
      </c>
      <c r="B11" s="93"/>
      <c r="C11" s="221" t="s">
        <v>167</v>
      </c>
    </row>
    <row r="12" spans="1:5" ht="18.75">
      <c r="C12" s="81" t="s">
        <v>123</v>
      </c>
    </row>
    <row r="13" spans="1:5" ht="15.75">
      <c r="A13" s="93" t="s">
        <v>18</v>
      </c>
      <c r="B13" s="93"/>
      <c r="C13" s="221" t="s">
        <v>168</v>
      </c>
    </row>
    <row r="14" spans="1:5" ht="15.75">
      <c r="A14" s="93" t="s">
        <v>19</v>
      </c>
      <c r="B14" s="93"/>
      <c r="C14" s="221" t="s">
        <v>169</v>
      </c>
    </row>
    <row r="15" spans="1:5" ht="18.75">
      <c r="A15" s="94"/>
      <c r="B15" s="94"/>
      <c r="C15" s="81" t="s">
        <v>133</v>
      </c>
    </row>
    <row r="16" spans="1:5" ht="15.75">
      <c r="A16" s="93" t="s">
        <v>113</v>
      </c>
      <c r="B16" s="93"/>
      <c r="C16" s="221" t="s">
        <v>170</v>
      </c>
    </row>
    <row r="17" spans="1:3" ht="15.75">
      <c r="A17" s="93" t="s">
        <v>114</v>
      </c>
      <c r="B17" s="93"/>
      <c r="C17" s="221" t="s">
        <v>171</v>
      </c>
    </row>
  </sheetData>
  <hyperlinks>
    <hyperlink ref="C4" location="'1'!A1" display="Основные показатели деятельности коллективных средств размещения"/>
    <hyperlink ref="C5" location="'2'!A1" display="Численность граждан Российской Федерации, размещенных в коллективных средствах размещения в 2010-2022 гг."/>
    <hyperlink ref="C6" location="'3'!A1" display="Численность иностранных граждан, размещенных в коллективных средствах размещения в 2010-2022 гг."/>
    <hyperlink ref="C7" location="'4'!A1" display="Численность лиц, размещенных в коллективных средствах размещения, по целям поездок в 2010-2022 гг."/>
    <hyperlink ref="C8" location="'5'!A1" display="Российской Федерации в 2016-2021 гг."/>
    <hyperlink ref="C10" location="'6'!A1" display="Основные показатели деятельности гостиниц и аналогичных средств размещения в 2010-2021 гг."/>
    <hyperlink ref="C11" location="'7'!A1" display="Численность лиц, размещенных в гостиницах и аналогичных средствах размещения в 2010-2021 гг."/>
    <hyperlink ref="C13" location="'8'!A1" display="Основные показатели деятельности санаторно-курортных в 2010-2021 гг."/>
    <hyperlink ref="C14" location="'9'!A1" display="Численность лечившихся и отдыхавших в санаторно-курортных организациях в 2010-2021 гг."/>
    <hyperlink ref="C16" location="'10'!A1" display="Основные показатели деятельности организаций отдыха в 2010-2021 гг."/>
    <hyperlink ref="C17" location="'11'!A1" display="Численность лиц, размещенных в организациях отдыха и на туристских базах в 2010-2021 гг.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sqref="A1:B1"/>
    </sheetView>
  </sheetViews>
  <sheetFormatPr defaultRowHeight="15"/>
  <cols>
    <col min="1" max="1" width="39.7109375" customWidth="1"/>
    <col min="2" max="13" width="9.7109375" customWidth="1"/>
  </cols>
  <sheetData>
    <row r="1" spans="1:18" ht="33" customHeight="1">
      <c r="A1" s="251" t="s">
        <v>20</v>
      </c>
      <c r="B1" s="251"/>
    </row>
    <row r="2" spans="1:18" ht="23.25" customHeight="1">
      <c r="A2" s="264" t="s">
        <v>139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55"/>
    </row>
    <row r="3" spans="1:18">
      <c r="A3" s="83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">
        <v>2017</v>
      </c>
      <c r="J3" s="4">
        <v>2018</v>
      </c>
      <c r="K3" s="2">
        <v>2019</v>
      </c>
      <c r="L3" s="2">
        <v>2020</v>
      </c>
      <c r="M3" s="2">
        <v>2021</v>
      </c>
      <c r="N3" s="2">
        <v>2022</v>
      </c>
    </row>
    <row r="4" spans="1:18" ht="33">
      <c r="A4" s="27" t="s">
        <v>140</v>
      </c>
      <c r="B4" s="173">
        <v>41</v>
      </c>
      <c r="C4" s="174">
        <v>42</v>
      </c>
      <c r="D4" s="174">
        <v>51</v>
      </c>
      <c r="E4" s="174">
        <v>56</v>
      </c>
      <c r="F4" s="174">
        <v>63</v>
      </c>
      <c r="G4" s="174">
        <v>72</v>
      </c>
      <c r="H4" s="174">
        <v>91</v>
      </c>
      <c r="I4" s="174">
        <v>114</v>
      </c>
      <c r="J4" s="175">
        <v>113</v>
      </c>
      <c r="K4" s="175">
        <v>117</v>
      </c>
      <c r="L4" s="175">
        <v>115</v>
      </c>
      <c r="M4" s="176">
        <v>110</v>
      </c>
      <c r="N4" s="177">
        <v>104</v>
      </c>
      <c r="P4" s="9"/>
      <c r="R4" s="9"/>
    </row>
    <row r="5" spans="1:18">
      <c r="A5" s="7" t="s">
        <v>157</v>
      </c>
      <c r="B5" s="178">
        <v>2108</v>
      </c>
      <c r="C5" s="179">
        <v>2310</v>
      </c>
      <c r="D5" s="179">
        <v>2403</v>
      </c>
      <c r="E5" s="179">
        <v>2459</v>
      </c>
      <c r="F5" s="179">
        <v>2498</v>
      </c>
      <c r="G5" s="180">
        <v>3050</v>
      </c>
      <c r="H5" s="180">
        <v>3526</v>
      </c>
      <c r="I5" s="180">
        <v>4304</v>
      </c>
      <c r="J5" s="181">
        <v>4306</v>
      </c>
      <c r="K5" s="181">
        <v>4384</v>
      </c>
      <c r="L5" s="182">
        <v>4450</v>
      </c>
      <c r="M5" s="183">
        <v>4256</v>
      </c>
      <c r="N5" s="155">
        <v>4350</v>
      </c>
      <c r="P5" s="28"/>
      <c r="R5" s="28"/>
    </row>
    <row r="6" spans="1:18" ht="30">
      <c r="A6" s="31" t="s">
        <v>115</v>
      </c>
      <c r="B6" s="178"/>
      <c r="C6" s="179"/>
      <c r="D6" s="179"/>
      <c r="E6" s="179"/>
      <c r="F6" s="179"/>
      <c r="G6" s="179"/>
      <c r="H6" s="179"/>
      <c r="I6" s="179"/>
      <c r="J6" s="184"/>
      <c r="K6" s="114"/>
      <c r="L6" s="114"/>
      <c r="M6" s="183"/>
      <c r="N6" s="183"/>
    </row>
    <row r="7" spans="1:18">
      <c r="A7" s="7" t="s">
        <v>116</v>
      </c>
      <c r="B7" s="178">
        <v>25</v>
      </c>
      <c r="C7" s="179">
        <v>25</v>
      </c>
      <c r="D7" s="179">
        <v>29</v>
      </c>
      <c r="E7" s="179">
        <v>33</v>
      </c>
      <c r="F7" s="179">
        <v>38</v>
      </c>
      <c r="G7" s="179">
        <v>43</v>
      </c>
      <c r="H7" s="179">
        <v>56</v>
      </c>
      <c r="I7" s="179">
        <v>66</v>
      </c>
      <c r="J7" s="186">
        <v>65</v>
      </c>
      <c r="K7" s="186">
        <v>68</v>
      </c>
      <c r="L7" s="186">
        <v>69</v>
      </c>
      <c r="M7" s="183">
        <v>69</v>
      </c>
      <c r="N7" s="187">
        <v>65</v>
      </c>
      <c r="P7" s="9"/>
      <c r="R7" s="9"/>
    </row>
    <row r="8" spans="1:18">
      <c r="A8" s="86" t="s">
        <v>157</v>
      </c>
      <c r="B8" s="178">
        <v>1505</v>
      </c>
      <c r="C8" s="179">
        <v>1696</v>
      </c>
      <c r="D8" s="179">
        <v>1632</v>
      </c>
      <c r="E8" s="179">
        <v>1667</v>
      </c>
      <c r="F8" s="179">
        <v>1863</v>
      </c>
      <c r="G8" s="180">
        <v>2164</v>
      </c>
      <c r="H8" s="180">
        <v>2488</v>
      </c>
      <c r="I8" s="180">
        <v>2872</v>
      </c>
      <c r="J8" s="181">
        <v>2978</v>
      </c>
      <c r="K8" s="181">
        <v>3097</v>
      </c>
      <c r="L8" s="181">
        <v>3132</v>
      </c>
      <c r="M8" s="183">
        <v>3041</v>
      </c>
      <c r="N8" s="155">
        <v>2938</v>
      </c>
      <c r="P8" s="28"/>
      <c r="R8" s="28"/>
    </row>
    <row r="9" spans="1:18">
      <c r="A9" s="7" t="s">
        <v>117</v>
      </c>
      <c r="B9" s="178">
        <v>4</v>
      </c>
      <c r="C9" s="179">
        <v>3</v>
      </c>
      <c r="D9" s="179">
        <v>5</v>
      </c>
      <c r="E9" s="179">
        <v>4</v>
      </c>
      <c r="F9" s="179">
        <v>4</v>
      </c>
      <c r="G9" s="179">
        <v>8</v>
      </c>
      <c r="H9" s="179">
        <v>9</v>
      </c>
      <c r="I9" s="179">
        <v>10</v>
      </c>
      <c r="J9" s="186">
        <v>13</v>
      </c>
      <c r="K9" s="186">
        <v>13</v>
      </c>
      <c r="L9" s="186">
        <v>12</v>
      </c>
      <c r="M9" s="183">
        <v>12</v>
      </c>
      <c r="N9" s="187">
        <v>14</v>
      </c>
      <c r="P9" s="9"/>
      <c r="R9" s="9"/>
    </row>
    <row r="10" spans="1:18">
      <c r="A10" s="86" t="s">
        <v>157</v>
      </c>
      <c r="B10" s="178">
        <v>54</v>
      </c>
      <c r="C10" s="179">
        <v>44</v>
      </c>
      <c r="D10" s="179">
        <v>111</v>
      </c>
      <c r="E10" s="179">
        <v>57</v>
      </c>
      <c r="F10" s="179">
        <v>57</v>
      </c>
      <c r="G10" s="180">
        <v>161</v>
      </c>
      <c r="H10" s="180">
        <v>199</v>
      </c>
      <c r="I10" s="180">
        <v>216</v>
      </c>
      <c r="J10" s="181">
        <v>263</v>
      </c>
      <c r="K10" s="181">
        <v>265</v>
      </c>
      <c r="L10" s="181">
        <v>242</v>
      </c>
      <c r="M10" s="183">
        <v>243</v>
      </c>
      <c r="N10" s="155">
        <v>319</v>
      </c>
      <c r="P10" s="28"/>
      <c r="R10" s="28"/>
    </row>
    <row r="11" spans="1:18">
      <c r="A11" s="7" t="s">
        <v>118</v>
      </c>
      <c r="B11" s="178" t="s">
        <v>156</v>
      </c>
      <c r="C11" s="179" t="s">
        <v>156</v>
      </c>
      <c r="D11" s="179">
        <v>2</v>
      </c>
      <c r="E11" s="179">
        <v>4</v>
      </c>
      <c r="F11" s="179">
        <v>4</v>
      </c>
      <c r="G11" s="179">
        <v>8</v>
      </c>
      <c r="H11" s="179">
        <v>5</v>
      </c>
      <c r="I11" s="179">
        <v>10</v>
      </c>
      <c r="J11" s="186">
        <v>8</v>
      </c>
      <c r="K11" s="186">
        <v>8</v>
      </c>
      <c r="L11" s="186">
        <v>8</v>
      </c>
      <c r="M11" s="183">
        <v>6</v>
      </c>
      <c r="N11" s="187">
        <v>5</v>
      </c>
      <c r="P11" s="9"/>
      <c r="R11" s="9"/>
    </row>
    <row r="12" spans="1:18">
      <c r="A12" s="87" t="s">
        <v>157</v>
      </c>
      <c r="B12" s="188" t="s">
        <v>156</v>
      </c>
      <c r="C12" s="189" t="s">
        <v>156</v>
      </c>
      <c r="D12" s="189">
        <v>124</v>
      </c>
      <c r="E12" s="189">
        <v>238</v>
      </c>
      <c r="F12" s="189">
        <v>238</v>
      </c>
      <c r="G12" s="190">
        <v>424</v>
      </c>
      <c r="H12" s="190">
        <v>181</v>
      </c>
      <c r="I12" s="190">
        <v>238</v>
      </c>
      <c r="J12" s="191">
        <v>206</v>
      </c>
      <c r="K12" s="191">
        <v>197</v>
      </c>
      <c r="L12" s="191">
        <v>201</v>
      </c>
      <c r="M12" s="192">
        <v>185</v>
      </c>
      <c r="N12" s="167">
        <v>154</v>
      </c>
      <c r="P12" s="28"/>
      <c r="R12" s="28"/>
    </row>
    <row r="13" spans="1:18" ht="15.75">
      <c r="A13" s="95" t="s">
        <v>141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8" ht="15" customHeight="1">
      <c r="A14" s="96" t="s">
        <v>142</v>
      </c>
      <c r="B14" s="96"/>
      <c r="C14" s="96"/>
      <c r="D14" s="96"/>
      <c r="E14" s="96"/>
      <c r="F14" s="96"/>
      <c r="G14" s="96"/>
      <c r="H14" s="96"/>
      <c r="I14" s="96"/>
      <c r="J14" s="96"/>
    </row>
  </sheetData>
  <mergeCells count="2">
    <mergeCell ref="A1:B1"/>
    <mergeCell ref="A2:N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B1"/>
    </sheetView>
  </sheetViews>
  <sheetFormatPr defaultRowHeight="15"/>
  <cols>
    <col min="1" max="1" width="40.28515625" customWidth="1"/>
    <col min="2" max="11" width="9.7109375" customWidth="1"/>
  </cols>
  <sheetData>
    <row r="1" spans="1:14" ht="33" customHeight="1">
      <c r="A1" s="251" t="s">
        <v>20</v>
      </c>
      <c r="B1" s="251"/>
    </row>
    <row r="2" spans="1:14" ht="24" customHeight="1">
      <c r="A2" s="256" t="s">
        <v>143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3"/>
    </row>
    <row r="3" spans="1:14">
      <c r="A3" s="254" t="s">
        <v>155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14">
      <c r="A4" s="8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2">
        <v>2019</v>
      </c>
      <c r="L4" s="2">
        <v>2020</v>
      </c>
      <c r="M4" s="2">
        <v>2021</v>
      </c>
      <c r="N4" s="2">
        <v>2022</v>
      </c>
    </row>
    <row r="5" spans="1:14" ht="33">
      <c r="A5" s="27" t="s">
        <v>144</v>
      </c>
      <c r="B5" s="134">
        <v>129235</v>
      </c>
      <c r="C5" s="193">
        <v>145028</v>
      </c>
      <c r="D5" s="193">
        <v>148563</v>
      </c>
      <c r="E5" s="193">
        <v>126502</v>
      </c>
      <c r="F5" s="193">
        <v>120936</v>
      </c>
      <c r="G5" s="194">
        <v>130584</v>
      </c>
      <c r="H5" s="194">
        <v>186749</v>
      </c>
      <c r="I5" s="194">
        <v>182175</v>
      </c>
      <c r="J5" s="199">
        <v>186045</v>
      </c>
      <c r="K5" s="199">
        <v>215749</v>
      </c>
      <c r="L5" s="199">
        <v>140373</v>
      </c>
      <c r="M5" s="199">
        <v>220625</v>
      </c>
      <c r="N5" s="198">
        <v>225875</v>
      </c>
    </row>
    <row r="6" spans="1:14">
      <c r="A6" s="6" t="s">
        <v>119</v>
      </c>
      <c r="B6" s="200"/>
      <c r="C6" s="201"/>
      <c r="D6" s="201"/>
      <c r="E6" s="201"/>
      <c r="F6" s="201"/>
      <c r="G6" s="202"/>
      <c r="H6" s="202"/>
      <c r="I6" s="202"/>
      <c r="J6" s="184"/>
      <c r="K6" s="184"/>
      <c r="L6" s="184"/>
      <c r="M6" s="114"/>
      <c r="N6" s="145"/>
    </row>
    <row r="7" spans="1:14">
      <c r="A7" s="7" t="s">
        <v>120</v>
      </c>
      <c r="B7" s="200">
        <v>112990</v>
      </c>
      <c r="C7" s="201">
        <v>125003</v>
      </c>
      <c r="D7" s="201">
        <v>112676</v>
      </c>
      <c r="E7" s="201">
        <v>102717</v>
      </c>
      <c r="F7" s="201">
        <v>99777</v>
      </c>
      <c r="G7" s="202">
        <v>98466</v>
      </c>
      <c r="H7" s="202">
        <v>134285</v>
      </c>
      <c r="I7" s="202">
        <v>135600</v>
      </c>
      <c r="J7" s="203">
        <v>141205</v>
      </c>
      <c r="K7" s="203">
        <v>173691</v>
      </c>
      <c r="L7" s="203">
        <v>114082</v>
      </c>
      <c r="M7" s="203">
        <v>184918</v>
      </c>
      <c r="N7" s="145">
        <v>186875</v>
      </c>
    </row>
    <row r="8" spans="1:14">
      <c r="A8" s="7" t="s">
        <v>121</v>
      </c>
      <c r="B8" s="200">
        <v>7195</v>
      </c>
      <c r="C8" s="201">
        <v>6699</v>
      </c>
      <c r="D8" s="201">
        <v>18169</v>
      </c>
      <c r="E8" s="201">
        <v>8155</v>
      </c>
      <c r="F8" s="201">
        <v>5724</v>
      </c>
      <c r="G8" s="202">
        <v>17878</v>
      </c>
      <c r="H8" s="202">
        <v>17754</v>
      </c>
      <c r="I8" s="202">
        <v>16658</v>
      </c>
      <c r="J8" s="203">
        <v>18874</v>
      </c>
      <c r="K8" s="203">
        <v>15901</v>
      </c>
      <c r="L8" s="203">
        <v>12568</v>
      </c>
      <c r="M8" s="203">
        <v>21762</v>
      </c>
      <c r="N8" s="145">
        <v>20810</v>
      </c>
    </row>
    <row r="9" spans="1:14">
      <c r="A9" s="11" t="s">
        <v>122</v>
      </c>
      <c r="B9" s="204" t="s">
        <v>156</v>
      </c>
      <c r="C9" s="196" t="s">
        <v>156</v>
      </c>
      <c r="D9" s="196">
        <v>2048</v>
      </c>
      <c r="E9" s="196">
        <v>2546</v>
      </c>
      <c r="F9" s="196">
        <v>2219</v>
      </c>
      <c r="G9" s="197">
        <v>7368</v>
      </c>
      <c r="H9" s="197">
        <v>17619</v>
      </c>
      <c r="I9" s="197">
        <v>7522</v>
      </c>
      <c r="J9" s="195">
        <v>7802</v>
      </c>
      <c r="K9" s="195">
        <v>5445</v>
      </c>
      <c r="L9" s="195">
        <v>4845</v>
      </c>
      <c r="M9" s="195">
        <v>4291</v>
      </c>
      <c r="N9" s="146">
        <v>6478</v>
      </c>
    </row>
    <row r="10" spans="1:14" ht="15.75" customHeight="1">
      <c r="A10" s="95" t="s">
        <v>141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4" ht="15" customHeight="1">
      <c r="A11" s="97" t="s">
        <v>142</v>
      </c>
      <c r="B11" s="97"/>
      <c r="C11" s="97"/>
      <c r="D11" s="97"/>
      <c r="E11" s="97"/>
      <c r="F11" s="97"/>
      <c r="G11" s="97"/>
      <c r="H11" s="97"/>
      <c r="I11" s="97"/>
      <c r="J11" s="97"/>
    </row>
  </sheetData>
  <mergeCells count="3"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Q25" sqref="Q25"/>
    </sheetView>
  </sheetViews>
  <sheetFormatPr defaultRowHeight="15"/>
  <cols>
    <col min="1" max="1" width="32.42578125" customWidth="1"/>
    <col min="2" max="11" width="9.7109375" customWidth="1"/>
    <col min="12" max="12" width="9.7109375" style="89" customWidth="1"/>
    <col min="13" max="13" width="9.7109375" customWidth="1"/>
  </cols>
  <sheetData>
    <row r="1" spans="1:17" ht="33" customHeight="1">
      <c r="A1" s="251" t="s">
        <v>20</v>
      </c>
      <c r="B1" s="251"/>
    </row>
    <row r="2" spans="1:17" ht="24" customHeight="1">
      <c r="A2" s="266" t="s">
        <v>145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55"/>
    </row>
    <row r="3" spans="1:17">
      <c r="A3" s="1"/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6">
        <v>2020</v>
      </c>
      <c r="M3" s="26">
        <v>2021</v>
      </c>
      <c r="N3" s="26">
        <v>2022</v>
      </c>
    </row>
    <row r="4" spans="1:17" ht="33.75" customHeight="1">
      <c r="A4" s="27" t="s">
        <v>124</v>
      </c>
      <c r="B4" s="206">
        <v>19</v>
      </c>
      <c r="C4" s="206">
        <v>21</v>
      </c>
      <c r="D4" s="206">
        <v>19</v>
      </c>
      <c r="E4" s="206">
        <v>17</v>
      </c>
      <c r="F4" s="206">
        <v>18</v>
      </c>
      <c r="G4" s="206">
        <v>16</v>
      </c>
      <c r="H4" s="207">
        <v>16</v>
      </c>
      <c r="I4" s="207">
        <v>15</v>
      </c>
      <c r="J4" s="208">
        <v>14</v>
      </c>
      <c r="K4" s="208">
        <v>14</v>
      </c>
      <c r="L4" s="208">
        <v>14</v>
      </c>
      <c r="M4" s="208">
        <v>14</v>
      </c>
      <c r="N4" s="208">
        <v>15</v>
      </c>
    </row>
    <row r="5" spans="1:17">
      <c r="A5" s="31" t="s">
        <v>158</v>
      </c>
      <c r="B5" s="119">
        <v>3108</v>
      </c>
      <c r="C5" s="119">
        <v>3631</v>
      </c>
      <c r="D5" s="119">
        <v>3294</v>
      </c>
      <c r="E5" s="119">
        <v>1202</v>
      </c>
      <c r="F5" s="119">
        <v>3364</v>
      </c>
      <c r="G5" s="128">
        <v>3125</v>
      </c>
      <c r="H5" s="128">
        <v>3079</v>
      </c>
      <c r="I5" s="128">
        <v>2923</v>
      </c>
      <c r="J5" s="129">
        <v>3043</v>
      </c>
      <c r="K5" s="129">
        <v>3019</v>
      </c>
      <c r="L5" s="129">
        <v>3027</v>
      </c>
      <c r="M5" s="129">
        <v>3003</v>
      </c>
      <c r="N5" s="187">
        <v>3036</v>
      </c>
    </row>
    <row r="6" spans="1:17" ht="30">
      <c r="A6" s="31" t="s">
        <v>125</v>
      </c>
      <c r="B6" s="119"/>
      <c r="C6" s="119"/>
      <c r="D6" s="119"/>
      <c r="E6" s="119"/>
      <c r="F6" s="119"/>
      <c r="G6" s="119"/>
      <c r="H6" s="128"/>
      <c r="I6" s="128"/>
      <c r="J6" s="184"/>
      <c r="K6" s="184"/>
      <c r="L6" s="114"/>
      <c r="M6" s="114"/>
      <c r="N6" s="185"/>
    </row>
    <row r="7" spans="1:17">
      <c r="A7" s="7" t="s">
        <v>126</v>
      </c>
      <c r="B7" s="121">
        <v>11</v>
      </c>
      <c r="C7" s="121">
        <v>12</v>
      </c>
      <c r="D7" s="121">
        <v>11</v>
      </c>
      <c r="E7" s="121">
        <v>10</v>
      </c>
      <c r="F7" s="121">
        <v>10</v>
      </c>
      <c r="G7" s="121">
        <v>10</v>
      </c>
      <c r="H7" s="129">
        <v>9</v>
      </c>
      <c r="I7" s="129">
        <v>10</v>
      </c>
      <c r="J7" s="121">
        <v>10</v>
      </c>
      <c r="K7" s="121">
        <v>10</v>
      </c>
      <c r="L7" s="121">
        <v>11</v>
      </c>
      <c r="M7" s="121">
        <v>11</v>
      </c>
      <c r="N7" s="187">
        <v>12</v>
      </c>
      <c r="O7" s="9"/>
      <c r="P7" s="9"/>
      <c r="Q7" s="9"/>
    </row>
    <row r="8" spans="1:17">
      <c r="A8" s="86" t="s">
        <v>159</v>
      </c>
      <c r="B8" s="121">
        <v>2070</v>
      </c>
      <c r="C8" s="121">
        <v>2228</v>
      </c>
      <c r="D8" s="121">
        <v>2231</v>
      </c>
      <c r="E8" s="121">
        <v>2180</v>
      </c>
      <c r="F8" s="121">
        <v>2215</v>
      </c>
      <c r="G8" s="121">
        <v>2242</v>
      </c>
      <c r="H8" s="129">
        <v>1996</v>
      </c>
      <c r="I8" s="129">
        <v>2490</v>
      </c>
      <c r="J8" s="121">
        <v>2660</v>
      </c>
      <c r="K8" s="121">
        <v>2636</v>
      </c>
      <c r="L8" s="121">
        <v>2730</v>
      </c>
      <c r="M8" s="121">
        <v>2733</v>
      </c>
      <c r="N8" s="187">
        <v>2786</v>
      </c>
      <c r="O8" s="9"/>
      <c r="P8" s="9"/>
      <c r="Q8" s="9"/>
    </row>
    <row r="9" spans="1:17">
      <c r="A9" s="6" t="s">
        <v>127</v>
      </c>
      <c r="B9" s="119">
        <v>2</v>
      </c>
      <c r="C9" s="119">
        <v>3</v>
      </c>
      <c r="D9" s="119">
        <v>3</v>
      </c>
      <c r="E9" s="119">
        <v>3</v>
      </c>
      <c r="F9" s="119">
        <v>3</v>
      </c>
      <c r="G9" s="119">
        <v>3</v>
      </c>
      <c r="H9" s="128">
        <v>2</v>
      </c>
      <c r="I9" s="128">
        <v>2</v>
      </c>
      <c r="J9" s="121">
        <v>2</v>
      </c>
      <c r="K9" s="121">
        <v>2</v>
      </c>
      <c r="L9" s="121">
        <v>2</v>
      </c>
      <c r="M9" s="121">
        <v>2</v>
      </c>
      <c r="N9" s="187">
        <v>2</v>
      </c>
      <c r="O9" s="9"/>
      <c r="P9" s="9"/>
    </row>
    <row r="10" spans="1:17">
      <c r="A10" s="86" t="s">
        <v>159</v>
      </c>
      <c r="B10" s="119">
        <v>438</v>
      </c>
      <c r="C10" s="119">
        <v>594</v>
      </c>
      <c r="D10" s="119">
        <v>626</v>
      </c>
      <c r="E10" s="119">
        <v>680</v>
      </c>
      <c r="F10" s="119">
        <v>680</v>
      </c>
      <c r="G10" s="119">
        <v>718</v>
      </c>
      <c r="H10" s="128">
        <v>518</v>
      </c>
      <c r="I10" s="128">
        <v>518</v>
      </c>
      <c r="J10" s="121">
        <v>688</v>
      </c>
      <c r="K10" s="121">
        <v>688</v>
      </c>
      <c r="L10" s="121">
        <v>688</v>
      </c>
      <c r="M10" s="121">
        <v>688</v>
      </c>
      <c r="N10" s="187">
        <v>688</v>
      </c>
      <c r="O10" s="9"/>
      <c r="P10" s="9"/>
    </row>
    <row r="11" spans="1:17">
      <c r="A11" s="7" t="s">
        <v>128</v>
      </c>
      <c r="B11" s="119">
        <v>7</v>
      </c>
      <c r="C11" s="119">
        <v>7</v>
      </c>
      <c r="D11" s="119">
        <v>7</v>
      </c>
      <c r="E11" s="119">
        <v>6</v>
      </c>
      <c r="F11" s="119">
        <v>6</v>
      </c>
      <c r="G11" s="119">
        <v>5</v>
      </c>
      <c r="H11" s="119">
        <v>5</v>
      </c>
      <c r="I11" s="119">
        <v>5</v>
      </c>
      <c r="J11" s="121">
        <v>4</v>
      </c>
      <c r="K11" s="121">
        <v>4</v>
      </c>
      <c r="L11" s="121">
        <v>3</v>
      </c>
      <c r="M11" s="121">
        <v>3</v>
      </c>
      <c r="N11" s="187">
        <v>3</v>
      </c>
    </row>
    <row r="12" spans="1:17">
      <c r="A12" s="87" t="s">
        <v>157</v>
      </c>
      <c r="B12" s="131">
        <v>474</v>
      </c>
      <c r="C12" s="131">
        <v>474</v>
      </c>
      <c r="D12" s="131">
        <v>499</v>
      </c>
      <c r="E12" s="131">
        <v>499</v>
      </c>
      <c r="F12" s="131">
        <v>499</v>
      </c>
      <c r="G12" s="132">
        <v>433</v>
      </c>
      <c r="H12" s="132">
        <v>433</v>
      </c>
      <c r="I12" s="132">
        <v>433</v>
      </c>
      <c r="J12" s="205">
        <v>383</v>
      </c>
      <c r="K12" s="205">
        <v>383</v>
      </c>
      <c r="L12" s="205">
        <v>297</v>
      </c>
      <c r="M12" s="205">
        <v>270</v>
      </c>
      <c r="N12" s="209">
        <v>250</v>
      </c>
    </row>
    <row r="13" spans="1:17" ht="15.75" customHeight="1">
      <c r="A13" s="95" t="s">
        <v>146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7">
      <c r="A14" s="265"/>
      <c r="B14" s="265"/>
      <c r="C14" s="265"/>
      <c r="D14" s="265"/>
      <c r="E14" s="265"/>
      <c r="F14" s="265"/>
      <c r="G14" s="265"/>
      <c r="H14" s="265"/>
      <c r="I14" s="265"/>
      <c r="J14" s="265"/>
    </row>
    <row r="15" spans="1:17" ht="17.25">
      <c r="A15" s="90"/>
    </row>
  </sheetData>
  <mergeCells count="3">
    <mergeCell ref="A14:J14"/>
    <mergeCell ref="A1:B1"/>
    <mergeCell ref="A2:N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A37" sqref="A37:A38"/>
    </sheetView>
  </sheetViews>
  <sheetFormatPr defaultRowHeight="15"/>
  <cols>
    <col min="1" max="1" width="41.85546875" customWidth="1"/>
    <col min="2" max="13" width="9.7109375" customWidth="1"/>
  </cols>
  <sheetData>
    <row r="1" spans="1:21" ht="33" customHeight="1">
      <c r="A1" s="251" t="s">
        <v>20</v>
      </c>
      <c r="B1" s="251"/>
    </row>
    <row r="2" spans="1:21" ht="21.75" customHeight="1">
      <c r="A2" s="270" t="s">
        <v>147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53"/>
    </row>
    <row r="3" spans="1:21">
      <c r="A3" s="254" t="s">
        <v>155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21">
      <c r="A4" s="83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  <c r="N4" s="2">
        <v>2022</v>
      </c>
    </row>
    <row r="5" spans="1:21">
      <c r="A5" s="27" t="s">
        <v>129</v>
      </c>
      <c r="B5" s="211">
        <f t="shared" ref="B5:M5" si="0">B7+B8</f>
        <v>65853</v>
      </c>
      <c r="C5" s="211">
        <f t="shared" si="0"/>
        <v>66058</v>
      </c>
      <c r="D5" s="211">
        <f t="shared" si="0"/>
        <v>51373</v>
      </c>
      <c r="E5" s="211">
        <f t="shared" si="0"/>
        <v>54832</v>
      </c>
      <c r="F5" s="211">
        <f t="shared" si="0"/>
        <v>55524</v>
      </c>
      <c r="G5" s="211">
        <f t="shared" si="0"/>
        <v>57227</v>
      </c>
      <c r="H5" s="211">
        <f t="shared" si="0"/>
        <v>54515</v>
      </c>
      <c r="I5" s="211">
        <f t="shared" si="0"/>
        <v>54031</v>
      </c>
      <c r="J5" s="211">
        <f t="shared" si="0"/>
        <v>60301</v>
      </c>
      <c r="K5" s="211">
        <f t="shared" si="0"/>
        <v>68833</v>
      </c>
      <c r="L5" s="211">
        <f>L7+L8</f>
        <v>30956</v>
      </c>
      <c r="M5" s="211">
        <f t="shared" si="0"/>
        <v>61930</v>
      </c>
      <c r="N5" s="211">
        <f>N7+N8</f>
        <v>69581</v>
      </c>
      <c r="Q5" s="28"/>
      <c r="S5" s="28"/>
    </row>
    <row r="6" spans="1:21">
      <c r="A6" s="6" t="s">
        <v>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5"/>
      <c r="N6" s="155"/>
      <c r="Q6" s="28"/>
      <c r="S6" s="28"/>
    </row>
    <row r="7" spans="1:21">
      <c r="A7" s="31" t="s">
        <v>130</v>
      </c>
      <c r="B7" s="119">
        <v>64167</v>
      </c>
      <c r="C7" s="119">
        <v>63613</v>
      </c>
      <c r="D7" s="119">
        <v>49587</v>
      </c>
      <c r="E7" s="119">
        <v>52792</v>
      </c>
      <c r="F7" s="119">
        <v>53280</v>
      </c>
      <c r="G7" s="128">
        <v>50269</v>
      </c>
      <c r="H7" s="128">
        <v>53763</v>
      </c>
      <c r="I7" s="128">
        <v>48635</v>
      </c>
      <c r="J7" s="212">
        <v>49641</v>
      </c>
      <c r="K7" s="212">
        <v>52646</v>
      </c>
      <c r="L7" s="119">
        <v>28499</v>
      </c>
      <c r="M7" s="183">
        <v>55206</v>
      </c>
      <c r="N7" s="155">
        <v>62504</v>
      </c>
      <c r="Q7" s="28"/>
      <c r="S7" s="28"/>
    </row>
    <row r="8" spans="1:21" ht="30">
      <c r="A8" s="32" t="s">
        <v>131</v>
      </c>
      <c r="B8" s="131">
        <v>1686</v>
      </c>
      <c r="C8" s="131">
        <v>2445</v>
      </c>
      <c r="D8" s="131">
        <v>1786</v>
      </c>
      <c r="E8" s="131">
        <v>2040</v>
      </c>
      <c r="F8" s="131">
        <v>2244</v>
      </c>
      <c r="G8" s="132">
        <v>6958</v>
      </c>
      <c r="H8" s="132">
        <v>752</v>
      </c>
      <c r="I8" s="132">
        <v>5396</v>
      </c>
      <c r="J8" s="210">
        <v>10660</v>
      </c>
      <c r="K8" s="210">
        <v>16187</v>
      </c>
      <c r="L8" s="133">
        <v>2457</v>
      </c>
      <c r="M8" s="192">
        <v>6724</v>
      </c>
      <c r="N8" s="167">
        <v>7077</v>
      </c>
      <c r="Q8" s="28"/>
      <c r="S8" s="28"/>
    </row>
    <row r="9" spans="1:21" ht="15.75">
      <c r="A9" s="267" t="s">
        <v>146</v>
      </c>
      <c r="B9" s="268"/>
      <c r="C9" s="268"/>
      <c r="D9" s="268"/>
      <c r="E9" s="268"/>
      <c r="F9" s="268"/>
      <c r="G9" s="268"/>
      <c r="H9" s="268"/>
      <c r="I9" s="268"/>
      <c r="J9" s="268"/>
    </row>
    <row r="10" spans="1:21" ht="1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U10" s="28"/>
    </row>
    <row r="11" spans="1:21" ht="17.25">
      <c r="A11" s="91"/>
    </row>
    <row r="12" spans="1:21">
      <c r="U12" s="28"/>
    </row>
    <row r="13" spans="1:21">
      <c r="U13" s="28"/>
    </row>
  </sheetData>
  <mergeCells count="5">
    <mergeCell ref="A9:J9"/>
    <mergeCell ref="A10:J10"/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Normal="100" workbookViewId="0">
      <selection activeCell="A14" sqref="A14"/>
    </sheetView>
  </sheetViews>
  <sheetFormatPr defaultRowHeight="15"/>
  <cols>
    <col min="1" max="1" width="39.7109375" customWidth="1"/>
    <col min="2" max="13" width="9.7109375" customWidth="1"/>
  </cols>
  <sheetData>
    <row r="1" spans="1:14" ht="33" customHeight="1">
      <c r="A1" s="251" t="s">
        <v>20</v>
      </c>
      <c r="B1" s="251"/>
    </row>
    <row r="2" spans="1:14" ht="23.25" customHeight="1">
      <c r="A2" s="266" t="s">
        <v>148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55"/>
    </row>
    <row r="3" spans="1:14">
      <c r="A3" s="83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">
        <v>2020</v>
      </c>
      <c r="M3" s="2">
        <v>2021</v>
      </c>
      <c r="N3" s="2">
        <v>2022</v>
      </c>
    </row>
    <row r="4" spans="1:14" ht="48">
      <c r="A4" s="102" t="s">
        <v>256</v>
      </c>
      <c r="B4" s="216">
        <v>8</v>
      </c>
      <c r="C4" s="216">
        <v>6</v>
      </c>
      <c r="D4" s="216">
        <v>7</v>
      </c>
      <c r="E4" s="216">
        <v>7</v>
      </c>
      <c r="F4" s="216">
        <v>7</v>
      </c>
      <c r="G4" s="216">
        <v>6</v>
      </c>
      <c r="H4" s="216">
        <v>13</v>
      </c>
      <c r="I4" s="216">
        <v>34</v>
      </c>
      <c r="J4" s="213">
        <v>31</v>
      </c>
      <c r="K4" s="217">
        <v>31</v>
      </c>
      <c r="L4" s="213">
        <v>29</v>
      </c>
      <c r="M4" s="183">
        <v>30</v>
      </c>
      <c r="N4" s="213">
        <v>28</v>
      </c>
    </row>
    <row r="5" spans="1:14">
      <c r="A5" s="103" t="s">
        <v>157</v>
      </c>
      <c r="B5" s="218">
        <v>1017</v>
      </c>
      <c r="C5" s="218">
        <v>773</v>
      </c>
      <c r="D5" s="218">
        <v>782</v>
      </c>
      <c r="E5" s="218">
        <v>780</v>
      </c>
      <c r="F5" s="218">
        <v>782</v>
      </c>
      <c r="G5" s="218">
        <v>758</v>
      </c>
      <c r="H5" s="218">
        <v>1187</v>
      </c>
      <c r="I5" s="218">
        <v>4936</v>
      </c>
      <c r="J5" s="219">
        <v>4415</v>
      </c>
      <c r="K5" s="219">
        <v>4374</v>
      </c>
      <c r="L5" s="219">
        <v>4330</v>
      </c>
      <c r="M5" s="192">
        <v>4341</v>
      </c>
      <c r="N5" s="219">
        <v>4272</v>
      </c>
    </row>
    <row r="6" spans="1:14" ht="15.75">
      <c r="A6" s="95" t="s">
        <v>146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4" ht="23.25" customHeight="1">
      <c r="A7" s="98" t="s">
        <v>149</v>
      </c>
      <c r="B7" s="98"/>
      <c r="C7" s="98"/>
      <c r="D7" s="98"/>
      <c r="E7" s="98"/>
      <c r="F7" s="98"/>
      <c r="G7" s="98"/>
      <c r="H7" s="98"/>
      <c r="I7" s="98"/>
      <c r="J7" s="98"/>
    </row>
    <row r="11" spans="1:14" ht="15.75">
      <c r="A11" s="113"/>
      <c r="B11" s="113"/>
      <c r="C11" s="113"/>
      <c r="D11" s="113"/>
      <c r="E11" s="113"/>
      <c r="F11" s="113"/>
      <c r="G11" s="113"/>
      <c r="H11" s="113"/>
      <c r="I11" s="113"/>
    </row>
  </sheetData>
  <mergeCells count="2">
    <mergeCell ref="A1:B1"/>
    <mergeCell ref="A2:N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A6" sqref="A6"/>
    </sheetView>
  </sheetViews>
  <sheetFormatPr defaultRowHeight="15"/>
  <cols>
    <col min="1" max="1" width="40.28515625" customWidth="1"/>
    <col min="2" max="13" width="9.7109375" customWidth="1"/>
  </cols>
  <sheetData>
    <row r="1" spans="1:14" ht="33" customHeight="1">
      <c r="A1" s="251" t="s">
        <v>20</v>
      </c>
      <c r="B1" s="251"/>
    </row>
    <row r="2" spans="1:14" ht="20.25" customHeight="1">
      <c r="A2" s="270" t="s">
        <v>150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53"/>
    </row>
    <row r="3" spans="1:14">
      <c r="A3" s="254" t="s">
        <v>155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14">
      <c r="A4" s="8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  <c r="N4" s="4">
        <v>2022</v>
      </c>
    </row>
    <row r="5" spans="1:14" ht="48">
      <c r="A5" s="101" t="s">
        <v>257</v>
      </c>
      <c r="B5" s="214">
        <v>26442</v>
      </c>
      <c r="C5" s="214">
        <v>13225</v>
      </c>
      <c r="D5" s="214">
        <v>27549</v>
      </c>
      <c r="E5" s="214">
        <v>27208</v>
      </c>
      <c r="F5" s="214">
        <v>23590</v>
      </c>
      <c r="G5" s="214">
        <v>31730</v>
      </c>
      <c r="H5" s="214">
        <v>28231</v>
      </c>
      <c r="I5" s="214">
        <v>48555</v>
      </c>
      <c r="J5" s="215">
        <v>38975</v>
      </c>
      <c r="K5" s="215">
        <v>37220</v>
      </c>
      <c r="L5" s="215">
        <v>19708</v>
      </c>
      <c r="M5" s="176">
        <v>37413</v>
      </c>
      <c r="N5" s="215">
        <v>53196</v>
      </c>
    </row>
    <row r="6" spans="1:14">
      <c r="A6" s="104" t="s">
        <v>132</v>
      </c>
      <c r="B6" s="218">
        <v>1906</v>
      </c>
      <c r="C6" s="218">
        <v>2519</v>
      </c>
      <c r="D6" s="218">
        <v>1969</v>
      </c>
      <c r="E6" s="218">
        <v>910</v>
      </c>
      <c r="F6" s="218">
        <v>1327</v>
      </c>
      <c r="G6" s="218">
        <v>939</v>
      </c>
      <c r="H6" s="218">
        <v>3078</v>
      </c>
      <c r="I6" s="218">
        <v>22817</v>
      </c>
      <c r="J6" s="219">
        <v>18175</v>
      </c>
      <c r="K6" s="219">
        <v>19960</v>
      </c>
      <c r="L6" s="219">
        <v>3448</v>
      </c>
      <c r="M6" s="192">
        <v>19185</v>
      </c>
      <c r="N6" s="219">
        <v>22916</v>
      </c>
    </row>
    <row r="7" spans="1:14" ht="15.75" customHeight="1">
      <c r="A7" s="95" t="s">
        <v>146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4" ht="21.75" customHeight="1">
      <c r="A8" s="99" t="s">
        <v>149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10" spans="1:14" ht="15.75">
      <c r="A10" s="271"/>
      <c r="B10" s="271"/>
      <c r="C10" s="271"/>
      <c r="D10" s="271"/>
      <c r="E10" s="271"/>
      <c r="F10" s="271"/>
      <c r="G10" s="271"/>
      <c r="H10" s="271"/>
      <c r="I10" s="271"/>
    </row>
  </sheetData>
  <mergeCells count="4">
    <mergeCell ref="A10:I10"/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"/>
  <sheetViews>
    <sheetView workbookViewId="0">
      <selection activeCell="B3" sqref="B3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6" ht="15.75">
      <c r="A1" s="272" t="s">
        <v>93</v>
      </c>
      <c r="B1" s="272"/>
      <c r="C1" s="272"/>
      <c r="D1" s="48"/>
    </row>
    <row r="2" spans="1:6" ht="30">
      <c r="A2" s="49" t="s">
        <v>85</v>
      </c>
      <c r="B2" s="105">
        <v>85010</v>
      </c>
      <c r="C2" s="51">
        <v>100</v>
      </c>
      <c r="D2" s="51"/>
    </row>
    <row r="3" spans="1:6">
      <c r="A3" s="49" t="s">
        <v>64</v>
      </c>
      <c r="B3" s="106">
        <v>28420</v>
      </c>
      <c r="C3" s="52">
        <f>B3/$B$2*100</f>
        <v>33.431361016351019</v>
      </c>
      <c r="D3" s="51"/>
    </row>
    <row r="4" spans="1:6">
      <c r="A4" s="49" t="s">
        <v>55</v>
      </c>
      <c r="B4" s="106">
        <v>11533</v>
      </c>
      <c r="C4" s="52">
        <f>B4/$B$2*100</f>
        <v>13.566639218915421</v>
      </c>
      <c r="D4" s="51"/>
    </row>
    <row r="5" spans="1:6">
      <c r="A5" s="49" t="s">
        <v>57</v>
      </c>
      <c r="B5" s="106">
        <v>9202</v>
      </c>
      <c r="C5" s="52">
        <f t="shared" ref="C5:C13" si="0">B5/$B$2*100</f>
        <v>10.824608869544759</v>
      </c>
      <c r="D5" s="52"/>
      <c r="E5" s="100"/>
      <c r="F5" s="56"/>
    </row>
    <row r="6" spans="1:6">
      <c r="A6" s="49" t="s">
        <v>59</v>
      </c>
      <c r="B6" s="106">
        <v>4460</v>
      </c>
      <c r="C6" s="52">
        <f t="shared" si="0"/>
        <v>5.2464415951064582</v>
      </c>
      <c r="D6" s="52"/>
      <c r="E6" s="100"/>
      <c r="F6" s="56"/>
    </row>
    <row r="7" spans="1:6">
      <c r="A7" s="49" t="s">
        <v>62</v>
      </c>
      <c r="B7" s="106">
        <v>3358</v>
      </c>
      <c r="C7" s="52">
        <f>B7/$B$2*100</f>
        <v>3.9501235148806026</v>
      </c>
      <c r="D7" s="52"/>
      <c r="E7" s="100"/>
      <c r="F7" s="56"/>
    </row>
    <row r="8" spans="1:6">
      <c r="A8" s="49" t="s">
        <v>56</v>
      </c>
      <c r="B8" s="106">
        <v>3027</v>
      </c>
      <c r="C8" s="52">
        <f>B8/$B$2*100</f>
        <v>3.5607575579343602</v>
      </c>
      <c r="D8" s="52"/>
      <c r="E8" s="100"/>
      <c r="F8" s="56"/>
    </row>
    <row r="9" spans="1:6">
      <c r="A9" s="49" t="s">
        <v>32</v>
      </c>
      <c r="B9" s="106">
        <v>2627</v>
      </c>
      <c r="C9" s="52">
        <f>B9/$B$2*100</f>
        <v>3.0902246794494768</v>
      </c>
      <c r="D9" s="52"/>
      <c r="E9" s="100"/>
      <c r="F9" s="56"/>
    </row>
    <row r="10" spans="1:6">
      <c r="A10" s="49" t="s">
        <v>41</v>
      </c>
      <c r="B10" s="106">
        <v>2503</v>
      </c>
      <c r="C10" s="52">
        <f>B10/$B$2*100</f>
        <v>2.9443594871191627</v>
      </c>
      <c r="D10" s="52"/>
      <c r="E10" s="100"/>
      <c r="F10" s="56"/>
    </row>
    <row r="11" spans="1:6">
      <c r="A11" s="49" t="s">
        <v>63</v>
      </c>
      <c r="B11" s="106">
        <v>2041</v>
      </c>
      <c r="C11" s="52">
        <f>B11/$B$2*100</f>
        <v>2.4008940124691214</v>
      </c>
      <c r="D11" s="52"/>
      <c r="E11" s="100"/>
      <c r="F11" s="56"/>
    </row>
    <row r="12" spans="1:6">
      <c r="A12" s="49" t="s">
        <v>34</v>
      </c>
      <c r="B12" s="106">
        <v>1755</v>
      </c>
      <c r="C12" s="52">
        <f t="shared" si="0"/>
        <v>2.0644630043524295</v>
      </c>
      <c r="D12" s="52"/>
      <c r="E12" s="100"/>
      <c r="F12" s="56"/>
    </row>
    <row r="13" spans="1:6">
      <c r="A13" s="49" t="s">
        <v>83</v>
      </c>
      <c r="B13" s="107">
        <v>16084</v>
      </c>
      <c r="C13" s="52">
        <f t="shared" si="0"/>
        <v>18.920127043877191</v>
      </c>
      <c r="D13" s="5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23" sqref="I23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3" ht="15.75">
      <c r="A1" s="272" t="s">
        <v>92</v>
      </c>
      <c r="B1" s="272"/>
      <c r="C1" s="272"/>
    </row>
    <row r="2" spans="1:3" ht="30">
      <c r="A2" s="49" t="s">
        <v>85</v>
      </c>
      <c r="B2" s="50">
        <v>89542</v>
      </c>
      <c r="C2" s="51">
        <v>100</v>
      </c>
    </row>
    <row r="3" spans="1:3">
      <c r="A3" s="49" t="s">
        <v>55</v>
      </c>
      <c r="B3" s="50">
        <v>19512</v>
      </c>
      <c r="C3" s="52">
        <f>B3/$B$2*100</f>
        <v>21.790891425252955</v>
      </c>
    </row>
    <row r="4" spans="1:3">
      <c r="A4" s="49" t="s">
        <v>64</v>
      </c>
      <c r="B4" s="50">
        <v>10319</v>
      </c>
      <c r="C4" s="52">
        <f>B4/$B$2*100</f>
        <v>11.524200933640079</v>
      </c>
    </row>
    <row r="5" spans="1:3">
      <c r="A5" s="49" t="s">
        <v>34</v>
      </c>
      <c r="B5" s="50">
        <v>6340</v>
      </c>
      <c r="C5" s="52">
        <f>B5/$B$2*100</f>
        <v>7.0804762011123277</v>
      </c>
    </row>
    <row r="6" spans="1:3">
      <c r="A6" s="49" t="s">
        <v>57</v>
      </c>
      <c r="B6" s="50">
        <v>6060</v>
      </c>
      <c r="C6" s="52">
        <f t="shared" ref="C6:C13" si="0">B6/$B$2*100</f>
        <v>6.767773782135758</v>
      </c>
    </row>
    <row r="7" spans="1:3">
      <c r="A7" s="49" t="s">
        <v>32</v>
      </c>
      <c r="B7" s="50">
        <v>5685</v>
      </c>
      <c r="C7" s="52">
        <f t="shared" ref="C7:C12" si="1">B7/$B$2*100</f>
        <v>6.3489758995778525</v>
      </c>
    </row>
    <row r="8" spans="1:3">
      <c r="A8" s="49" t="s">
        <v>56</v>
      </c>
      <c r="B8" s="50">
        <v>5529</v>
      </c>
      <c r="C8" s="52">
        <f t="shared" si="1"/>
        <v>6.1747559804337628</v>
      </c>
    </row>
    <row r="9" spans="1:3">
      <c r="A9" s="49" t="s">
        <v>62</v>
      </c>
      <c r="B9" s="50">
        <v>4728</v>
      </c>
      <c r="C9" s="52">
        <f t="shared" si="1"/>
        <v>5.2802037032900762</v>
      </c>
    </row>
    <row r="10" spans="1:3">
      <c r="A10" s="49" t="s">
        <v>41</v>
      </c>
      <c r="B10" s="50">
        <v>3815</v>
      </c>
      <c r="C10" s="52">
        <f t="shared" si="1"/>
        <v>4.2605704585557618</v>
      </c>
    </row>
    <row r="11" spans="1:3">
      <c r="A11" s="49" t="s">
        <v>63</v>
      </c>
      <c r="B11" s="50">
        <v>2120</v>
      </c>
      <c r="C11" s="52">
        <f t="shared" si="1"/>
        <v>2.3676040293940273</v>
      </c>
    </row>
    <row r="12" spans="1:3">
      <c r="A12" s="49" t="s">
        <v>33</v>
      </c>
      <c r="B12" s="50">
        <v>2034</v>
      </c>
      <c r="C12" s="52">
        <f t="shared" si="1"/>
        <v>2.2715597149940812</v>
      </c>
    </row>
    <row r="13" spans="1:3">
      <c r="A13" s="49" t="s">
        <v>83</v>
      </c>
      <c r="B13" s="108">
        <v>23400</v>
      </c>
      <c r="C13" s="52">
        <f t="shared" si="0"/>
        <v>26.132987871613324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3"/>
  <sheetViews>
    <sheetView workbookViewId="0">
      <selection activeCell="H19" sqref="H19"/>
    </sheetView>
  </sheetViews>
  <sheetFormatPr defaultRowHeight="15"/>
  <cols>
    <col min="1" max="1" width="31.7109375" style="47" customWidth="1"/>
    <col min="2" max="2" width="10.28515625" style="47" customWidth="1"/>
    <col min="3" max="4" width="9.140625" style="47"/>
    <col min="5" max="5" width="13.5703125" style="47" customWidth="1"/>
    <col min="6" max="16384" width="9.140625" style="47"/>
  </cols>
  <sheetData>
    <row r="1" spans="1:4" ht="15.75">
      <c r="A1" s="272" t="s">
        <v>90</v>
      </c>
      <c r="B1" s="272"/>
      <c r="C1" s="272"/>
    </row>
    <row r="2" spans="1:4" ht="30">
      <c r="A2" s="49" t="s">
        <v>85</v>
      </c>
      <c r="B2" s="50">
        <v>61436</v>
      </c>
      <c r="C2" s="51">
        <v>100</v>
      </c>
    </row>
    <row r="3" spans="1:4">
      <c r="A3" s="49" t="s">
        <v>55</v>
      </c>
      <c r="B3" s="50">
        <v>13311</v>
      </c>
      <c r="C3" s="52">
        <f t="shared" ref="C3:C13" si="0">B3/$B$2*100</f>
        <v>21.666449638648348</v>
      </c>
      <c r="D3" s="55"/>
    </row>
    <row r="4" spans="1:4">
      <c r="A4" s="49" t="s">
        <v>64</v>
      </c>
      <c r="B4" s="50">
        <v>8368</v>
      </c>
      <c r="C4" s="52">
        <f t="shared" ref="C4:C9" si="1">B4/$B$2*100</f>
        <v>13.62067842958526</v>
      </c>
      <c r="D4" s="55"/>
    </row>
    <row r="5" spans="1:4">
      <c r="A5" s="49" t="s">
        <v>62</v>
      </c>
      <c r="B5" s="50">
        <v>5880</v>
      </c>
      <c r="C5" s="52">
        <f t="shared" si="1"/>
        <v>9.5709356077869643</v>
      </c>
      <c r="D5" s="55"/>
    </row>
    <row r="6" spans="1:4">
      <c r="A6" s="49" t="s">
        <v>32</v>
      </c>
      <c r="B6" s="50">
        <v>5582</v>
      </c>
      <c r="C6" s="52">
        <f t="shared" si="1"/>
        <v>9.0858779868481019</v>
      </c>
      <c r="D6" s="55"/>
    </row>
    <row r="7" spans="1:4">
      <c r="A7" s="49" t="s">
        <v>57</v>
      </c>
      <c r="B7" s="50">
        <v>3546</v>
      </c>
      <c r="C7" s="52">
        <f t="shared" si="1"/>
        <v>5.771860147144996</v>
      </c>
      <c r="D7" s="55"/>
    </row>
    <row r="8" spans="1:4">
      <c r="A8" s="49" t="s">
        <v>41</v>
      </c>
      <c r="B8" s="50">
        <v>2931</v>
      </c>
      <c r="C8" s="52">
        <f t="shared" si="1"/>
        <v>4.7708184126570741</v>
      </c>
      <c r="D8" s="55"/>
    </row>
    <row r="9" spans="1:4">
      <c r="A9" s="49" t="s">
        <v>34</v>
      </c>
      <c r="B9" s="50">
        <v>2576</v>
      </c>
      <c r="C9" s="52">
        <f t="shared" si="1"/>
        <v>4.1929813138876231</v>
      </c>
      <c r="D9" s="55"/>
    </row>
    <row r="10" spans="1:4">
      <c r="A10" s="49" t="s">
        <v>56</v>
      </c>
      <c r="B10" s="50">
        <v>1950</v>
      </c>
      <c r="C10" s="52">
        <f t="shared" si="0"/>
        <v>3.1740347678885348</v>
      </c>
      <c r="D10" s="55"/>
    </row>
    <row r="11" spans="1:4">
      <c r="A11" s="49" t="s">
        <v>48</v>
      </c>
      <c r="B11" s="50">
        <v>1738</v>
      </c>
      <c r="C11" s="52">
        <f>B11/$B$2*100</f>
        <v>2.8289602187642422</v>
      </c>
      <c r="D11" s="55"/>
    </row>
    <row r="12" spans="1:4">
      <c r="A12" s="49" t="s">
        <v>67</v>
      </c>
      <c r="B12" s="50">
        <v>1343</v>
      </c>
      <c r="C12" s="52">
        <f>B12/$B$2*100</f>
        <v>2.1860147144996418</v>
      </c>
      <c r="D12" s="55"/>
    </row>
    <row r="13" spans="1:4">
      <c r="A13" s="49" t="s">
        <v>91</v>
      </c>
      <c r="B13" s="108">
        <v>14211</v>
      </c>
      <c r="C13" s="52">
        <f t="shared" si="0"/>
        <v>23.131388762289212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J27" sqref="J27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3" ht="15.75">
      <c r="A1" s="272" t="s">
        <v>89</v>
      </c>
      <c r="B1" s="272"/>
      <c r="C1" s="272"/>
    </row>
    <row r="2" spans="1:3" ht="30">
      <c r="A2" s="49" t="s">
        <v>85</v>
      </c>
      <c r="B2" s="50">
        <v>145711</v>
      </c>
      <c r="C2" s="51">
        <v>100</v>
      </c>
    </row>
    <row r="3" spans="1:3">
      <c r="A3" s="49" t="s">
        <v>55</v>
      </c>
      <c r="B3" s="50">
        <v>22511</v>
      </c>
      <c r="C3" s="52">
        <f t="shared" ref="C3:C13" si="0">B3/$B$2*100</f>
        <v>15.449073851665283</v>
      </c>
    </row>
    <row r="4" spans="1:3">
      <c r="A4" s="49" t="s">
        <v>32</v>
      </c>
      <c r="B4" s="50">
        <v>18450</v>
      </c>
      <c r="C4" s="52">
        <f>B4/$B$2*100</f>
        <v>12.662050222701099</v>
      </c>
    </row>
    <row r="5" spans="1:3">
      <c r="A5" s="49" t="s">
        <v>64</v>
      </c>
      <c r="B5" s="50">
        <v>16402</v>
      </c>
      <c r="C5" s="52">
        <f t="shared" si="0"/>
        <v>11.256528333482031</v>
      </c>
    </row>
    <row r="6" spans="1:3">
      <c r="A6" s="49" t="s">
        <v>41</v>
      </c>
      <c r="B6" s="50">
        <v>9298</v>
      </c>
      <c r="C6" s="52">
        <f>B6/$B$2*100</f>
        <v>6.3811242802533776</v>
      </c>
    </row>
    <row r="7" spans="1:3">
      <c r="A7" s="49" t="s">
        <v>62</v>
      </c>
      <c r="B7" s="50">
        <v>6760</v>
      </c>
      <c r="C7" s="52">
        <f>B7/$B$2*100</f>
        <v>4.6393202983988857</v>
      </c>
    </row>
    <row r="8" spans="1:3">
      <c r="A8" s="49" t="s">
        <v>63</v>
      </c>
      <c r="B8" s="50">
        <v>6680</v>
      </c>
      <c r="C8" s="52">
        <f t="shared" si="0"/>
        <v>4.5844170996012661</v>
      </c>
    </row>
    <row r="9" spans="1:3">
      <c r="A9" s="49" t="s">
        <v>57</v>
      </c>
      <c r="B9" s="50">
        <v>5148</v>
      </c>
      <c r="C9" s="52">
        <f>B9/$B$2*100</f>
        <v>3.533020842626843</v>
      </c>
    </row>
    <row r="10" spans="1:3">
      <c r="A10" s="49" t="s">
        <v>34</v>
      </c>
      <c r="B10" s="50">
        <v>4897</v>
      </c>
      <c r="C10" s="52">
        <f t="shared" si="0"/>
        <v>3.3607620563993108</v>
      </c>
    </row>
    <row r="11" spans="1:3">
      <c r="A11" s="49" t="s">
        <v>36</v>
      </c>
      <c r="B11" s="50">
        <v>4830</v>
      </c>
      <c r="C11" s="52">
        <f>B11/$B$2*100</f>
        <v>3.3147806274063045</v>
      </c>
    </row>
    <row r="12" spans="1:3">
      <c r="A12" s="49" t="s">
        <v>76</v>
      </c>
      <c r="B12" s="50">
        <v>3916</v>
      </c>
      <c r="C12" s="52">
        <f t="shared" si="0"/>
        <v>2.6875115811434962</v>
      </c>
    </row>
    <row r="13" spans="1:3">
      <c r="A13" s="49" t="s">
        <v>83</v>
      </c>
      <c r="B13" s="50">
        <v>46819</v>
      </c>
      <c r="C13" s="52">
        <f t="shared" si="0"/>
        <v>32.131410806322101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sqref="A1:B1"/>
    </sheetView>
  </sheetViews>
  <sheetFormatPr defaultRowHeight="15"/>
  <cols>
    <col min="1" max="1" width="52.140625" customWidth="1"/>
    <col min="2" max="13" width="10.7109375" customWidth="1"/>
  </cols>
  <sheetData>
    <row r="1" spans="1:14" ht="33" customHeight="1">
      <c r="A1" s="251" t="s">
        <v>20</v>
      </c>
      <c r="B1" s="251"/>
    </row>
    <row r="2" spans="1:14" ht="22.5" customHeight="1">
      <c r="A2" s="252" t="s">
        <v>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spans="1:14">
      <c r="A3" s="254" t="s">
        <v>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14">
      <c r="A4" s="1"/>
      <c r="B4" s="2">
        <v>2010</v>
      </c>
      <c r="C4" s="3">
        <v>2011</v>
      </c>
      <c r="D4" s="2">
        <v>2012</v>
      </c>
      <c r="E4" s="4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  <c r="N4" s="2">
        <v>2022</v>
      </c>
    </row>
    <row r="5" spans="1:14">
      <c r="A5" s="5" t="s">
        <v>5</v>
      </c>
      <c r="B5" s="115">
        <v>68</v>
      </c>
      <c r="C5" s="115">
        <v>69</v>
      </c>
      <c r="D5" s="115">
        <v>77</v>
      </c>
      <c r="E5" s="115">
        <v>80</v>
      </c>
      <c r="F5" s="115">
        <v>88</v>
      </c>
      <c r="G5" s="115">
        <v>94</v>
      </c>
      <c r="H5" s="115">
        <v>120</v>
      </c>
      <c r="I5" s="115">
        <v>163</v>
      </c>
      <c r="J5" s="116">
        <v>158</v>
      </c>
      <c r="K5" s="117">
        <v>162</v>
      </c>
      <c r="L5" s="117">
        <v>158</v>
      </c>
      <c r="M5" s="118">
        <v>154</v>
      </c>
      <c r="N5" s="118">
        <v>147</v>
      </c>
    </row>
    <row r="6" spans="1:14">
      <c r="A6" s="6" t="s">
        <v>6</v>
      </c>
      <c r="B6" s="119"/>
      <c r="C6" s="119"/>
      <c r="D6" s="119"/>
      <c r="E6" s="119"/>
      <c r="F6" s="119"/>
      <c r="G6" s="119"/>
      <c r="H6" s="119"/>
      <c r="I6" s="119"/>
      <c r="J6" s="120"/>
      <c r="K6" s="114"/>
      <c r="L6" s="114"/>
      <c r="M6" s="114"/>
      <c r="N6" s="114"/>
    </row>
    <row r="7" spans="1:14">
      <c r="A7" s="7" t="s">
        <v>7</v>
      </c>
      <c r="B7" s="119">
        <v>41</v>
      </c>
      <c r="C7" s="119">
        <v>42</v>
      </c>
      <c r="D7" s="119">
        <v>51</v>
      </c>
      <c r="E7" s="119">
        <v>56</v>
      </c>
      <c r="F7" s="119">
        <v>63</v>
      </c>
      <c r="G7" s="119">
        <v>72</v>
      </c>
      <c r="H7" s="119">
        <v>91</v>
      </c>
      <c r="I7" s="119">
        <v>114</v>
      </c>
      <c r="J7" s="121">
        <v>113</v>
      </c>
      <c r="K7" s="121">
        <v>117</v>
      </c>
      <c r="L7" s="121">
        <v>115</v>
      </c>
      <c r="M7" s="121">
        <v>110</v>
      </c>
      <c r="N7" s="121">
        <v>104</v>
      </c>
    </row>
    <row r="8" spans="1:14">
      <c r="A8" s="7" t="s">
        <v>8</v>
      </c>
      <c r="B8" s="119">
        <v>27</v>
      </c>
      <c r="C8" s="119">
        <v>27</v>
      </c>
      <c r="D8" s="119">
        <v>26</v>
      </c>
      <c r="E8" s="119">
        <v>24</v>
      </c>
      <c r="F8" s="119">
        <v>25</v>
      </c>
      <c r="G8" s="119">
        <v>22</v>
      </c>
      <c r="H8" s="119">
        <v>29</v>
      </c>
      <c r="I8" s="119">
        <v>49</v>
      </c>
      <c r="J8" s="121">
        <v>45</v>
      </c>
      <c r="K8" s="121">
        <v>45</v>
      </c>
      <c r="L8" s="121">
        <v>43</v>
      </c>
      <c r="M8" s="121">
        <v>44</v>
      </c>
      <c r="N8" s="121">
        <v>43</v>
      </c>
    </row>
    <row r="9" spans="1:14">
      <c r="A9" s="8" t="s">
        <v>151</v>
      </c>
      <c r="B9" s="122">
        <v>2743</v>
      </c>
      <c r="C9" s="122">
        <v>2868</v>
      </c>
      <c r="D9" s="122">
        <v>2781</v>
      </c>
      <c r="E9" s="122">
        <v>2881</v>
      </c>
      <c r="F9" s="122">
        <v>2981</v>
      </c>
      <c r="G9" s="122">
        <v>3099</v>
      </c>
      <c r="H9" s="123">
        <v>3513</v>
      </c>
      <c r="I9" s="123">
        <v>4709</v>
      </c>
      <c r="J9" s="123">
        <v>4515</v>
      </c>
      <c r="K9" s="124">
        <v>4514</v>
      </c>
      <c r="L9" s="124">
        <v>4457</v>
      </c>
      <c r="M9" s="124">
        <v>4385</v>
      </c>
      <c r="N9" s="124">
        <v>4572</v>
      </c>
    </row>
    <row r="10" spans="1:14">
      <c r="A10" s="6" t="s">
        <v>6</v>
      </c>
      <c r="B10" s="119"/>
      <c r="C10" s="119"/>
      <c r="D10" s="119"/>
      <c r="E10" s="119"/>
      <c r="F10" s="119"/>
      <c r="G10" s="119"/>
      <c r="H10" s="119"/>
      <c r="I10" s="119"/>
      <c r="J10" s="121"/>
      <c r="K10" s="114"/>
      <c r="L10" s="114"/>
      <c r="M10" s="114"/>
      <c r="N10" s="114"/>
    </row>
    <row r="11" spans="1:14">
      <c r="A11" s="7" t="s">
        <v>9</v>
      </c>
      <c r="B11" s="119">
        <v>1225</v>
      </c>
      <c r="C11" s="119">
        <v>1250</v>
      </c>
      <c r="D11" s="119">
        <v>1351</v>
      </c>
      <c r="E11" s="119">
        <v>1479</v>
      </c>
      <c r="F11" s="119">
        <v>1505</v>
      </c>
      <c r="G11" s="119">
        <v>1696</v>
      </c>
      <c r="H11" s="125">
        <v>1935</v>
      </c>
      <c r="I11" s="125">
        <v>2312</v>
      </c>
      <c r="J11" s="125">
        <v>2242</v>
      </c>
      <c r="K11" s="126">
        <v>2242</v>
      </c>
      <c r="L11" s="126">
        <v>2222</v>
      </c>
      <c r="M11" s="126">
        <v>2143</v>
      </c>
      <c r="N11" s="126">
        <v>2263</v>
      </c>
    </row>
    <row r="12" spans="1:14">
      <c r="A12" s="7" t="s">
        <v>10</v>
      </c>
      <c r="B12" s="119">
        <v>1518</v>
      </c>
      <c r="C12" s="119">
        <v>1618</v>
      </c>
      <c r="D12" s="119">
        <v>1430</v>
      </c>
      <c r="E12" s="119">
        <v>1402</v>
      </c>
      <c r="F12" s="119">
        <v>1476</v>
      </c>
      <c r="G12" s="119">
        <v>1403</v>
      </c>
      <c r="H12" s="119">
        <v>1578</v>
      </c>
      <c r="I12" s="119">
        <v>2397</v>
      </c>
      <c r="J12" s="119">
        <v>2273</v>
      </c>
      <c r="K12" s="121">
        <v>2272</v>
      </c>
      <c r="L12" s="121">
        <v>2235</v>
      </c>
      <c r="M12" s="121">
        <v>2242</v>
      </c>
      <c r="N12" s="121">
        <v>2309</v>
      </c>
    </row>
    <row r="13" spans="1:14">
      <c r="A13" s="8" t="s">
        <v>152</v>
      </c>
      <c r="B13" s="122">
        <v>6233</v>
      </c>
      <c r="C13" s="122">
        <v>6714</v>
      </c>
      <c r="D13" s="122">
        <v>6479</v>
      </c>
      <c r="E13" s="122">
        <v>6368</v>
      </c>
      <c r="F13" s="122">
        <v>6644</v>
      </c>
      <c r="G13" s="122">
        <v>6933</v>
      </c>
      <c r="H13" s="122">
        <v>7792</v>
      </c>
      <c r="I13" s="122">
        <v>12163</v>
      </c>
      <c r="J13" s="127">
        <v>11764</v>
      </c>
      <c r="K13" s="117">
        <v>11777</v>
      </c>
      <c r="L13" s="117">
        <v>11807</v>
      </c>
      <c r="M13" s="117">
        <v>11600</v>
      </c>
      <c r="N13" s="117">
        <v>11658</v>
      </c>
    </row>
    <row r="14" spans="1:14">
      <c r="A14" s="6" t="s">
        <v>6</v>
      </c>
      <c r="B14" s="119"/>
      <c r="C14" s="119"/>
      <c r="D14" s="119"/>
      <c r="E14" s="119"/>
      <c r="F14" s="119"/>
      <c r="G14" s="119"/>
      <c r="H14" s="119"/>
      <c r="I14" s="119"/>
      <c r="J14" s="120"/>
      <c r="K14" s="114"/>
      <c r="L14" s="114"/>
      <c r="M14" s="114"/>
      <c r="N14" s="114"/>
    </row>
    <row r="15" spans="1:14">
      <c r="A15" s="7" t="s">
        <v>11</v>
      </c>
      <c r="B15" s="119">
        <v>2108</v>
      </c>
      <c r="C15" s="119">
        <v>2310</v>
      </c>
      <c r="D15" s="119">
        <v>2403</v>
      </c>
      <c r="E15" s="119">
        <v>2459</v>
      </c>
      <c r="F15" s="119">
        <v>2498</v>
      </c>
      <c r="G15" s="128">
        <v>3050</v>
      </c>
      <c r="H15" s="128">
        <v>3526</v>
      </c>
      <c r="I15" s="128">
        <v>4304</v>
      </c>
      <c r="J15" s="125">
        <v>4306</v>
      </c>
      <c r="K15" s="129">
        <v>4384</v>
      </c>
      <c r="L15" s="129">
        <v>4450</v>
      </c>
      <c r="M15" s="129">
        <v>4256</v>
      </c>
      <c r="N15" s="129">
        <v>4350</v>
      </c>
    </row>
    <row r="16" spans="1:14">
      <c r="A16" s="7" t="s">
        <v>10</v>
      </c>
      <c r="B16" s="119">
        <v>4125</v>
      </c>
      <c r="C16" s="119">
        <v>4404</v>
      </c>
      <c r="D16" s="119">
        <v>4076</v>
      </c>
      <c r="E16" s="119">
        <v>3909</v>
      </c>
      <c r="F16" s="119">
        <v>4146</v>
      </c>
      <c r="G16" s="128">
        <v>3883</v>
      </c>
      <c r="H16" s="128">
        <v>4266</v>
      </c>
      <c r="I16" s="128">
        <v>7859</v>
      </c>
      <c r="J16" s="125">
        <v>7458</v>
      </c>
      <c r="K16" s="129">
        <v>7393</v>
      </c>
      <c r="L16" s="129">
        <v>7357</v>
      </c>
      <c r="M16" s="129">
        <v>7344</v>
      </c>
      <c r="N16" s="129">
        <v>7308</v>
      </c>
    </row>
    <row r="17" spans="1:14">
      <c r="A17" s="8" t="s">
        <v>153</v>
      </c>
      <c r="B17" s="122">
        <v>941755</v>
      </c>
      <c r="C17" s="122">
        <v>944582</v>
      </c>
      <c r="D17" s="122">
        <v>973373</v>
      </c>
      <c r="E17" s="122">
        <v>955201</v>
      </c>
      <c r="F17" s="122">
        <v>848585</v>
      </c>
      <c r="G17" s="122">
        <v>852255</v>
      </c>
      <c r="H17" s="123">
        <v>864760</v>
      </c>
      <c r="I17" s="123">
        <v>1158917</v>
      </c>
      <c r="J17" s="123">
        <v>1076279</v>
      </c>
      <c r="K17" s="124">
        <v>1169193</v>
      </c>
      <c r="L17" s="124">
        <v>541899</v>
      </c>
      <c r="M17" s="124">
        <v>1017369</v>
      </c>
      <c r="N17" s="124">
        <v>1259128</v>
      </c>
    </row>
    <row r="18" spans="1:14">
      <c r="A18" s="6" t="s">
        <v>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14"/>
      <c r="L18" s="114"/>
      <c r="M18" s="114"/>
      <c r="N18" s="114"/>
    </row>
    <row r="19" spans="1:14">
      <c r="A19" s="7" t="s">
        <v>11</v>
      </c>
      <c r="B19" s="119">
        <v>296347</v>
      </c>
      <c r="C19" s="119">
        <v>309789</v>
      </c>
      <c r="D19" s="119">
        <v>348926</v>
      </c>
      <c r="E19" s="119">
        <v>317900</v>
      </c>
      <c r="F19" s="119">
        <v>269063</v>
      </c>
      <c r="G19" s="119">
        <v>281302</v>
      </c>
      <c r="H19" s="125">
        <v>327515</v>
      </c>
      <c r="I19" s="125">
        <v>348776</v>
      </c>
      <c r="J19" s="125">
        <v>349186</v>
      </c>
      <c r="K19" s="126">
        <v>394543</v>
      </c>
      <c r="L19" s="126">
        <v>262731</v>
      </c>
      <c r="M19" s="126">
        <v>385135</v>
      </c>
      <c r="N19" s="126">
        <v>447883</v>
      </c>
    </row>
    <row r="20" spans="1:14">
      <c r="A20" s="7" t="s">
        <v>10</v>
      </c>
      <c r="B20" s="120">
        <v>645408</v>
      </c>
      <c r="C20" s="120">
        <v>634793</v>
      </c>
      <c r="D20" s="120">
        <v>624447</v>
      </c>
      <c r="E20" s="120">
        <v>637301</v>
      </c>
      <c r="F20" s="120">
        <v>579522</v>
      </c>
      <c r="G20" s="120">
        <v>570953</v>
      </c>
      <c r="H20" s="120">
        <v>537245</v>
      </c>
      <c r="I20" s="120">
        <v>810141</v>
      </c>
      <c r="J20" s="120">
        <v>727093</v>
      </c>
      <c r="K20" s="130">
        <v>774650</v>
      </c>
      <c r="L20" s="130">
        <v>279168</v>
      </c>
      <c r="M20" s="130">
        <v>632234</v>
      </c>
      <c r="N20" s="130">
        <v>811245</v>
      </c>
    </row>
    <row r="21" spans="1:14">
      <c r="A21" s="8" t="s">
        <v>154</v>
      </c>
      <c r="B21" s="122">
        <v>219844</v>
      </c>
      <c r="C21" s="122">
        <v>221866</v>
      </c>
      <c r="D21" s="122">
        <v>225699</v>
      </c>
      <c r="E21" s="122">
        <v>206502</v>
      </c>
      <c r="F21" s="122">
        <v>197806</v>
      </c>
      <c r="G21" s="122">
        <v>212583</v>
      </c>
      <c r="H21" s="122">
        <v>268743</v>
      </c>
      <c r="I21" s="122">
        <v>279365</v>
      </c>
      <c r="J21" s="127">
        <v>274661</v>
      </c>
      <c r="K21" s="117">
        <v>305615</v>
      </c>
      <c r="L21" s="117">
        <v>188580</v>
      </c>
      <c r="M21" s="117">
        <v>313244</v>
      </c>
      <c r="N21" s="117">
        <v>341575</v>
      </c>
    </row>
    <row r="22" spans="1:14">
      <c r="A22" s="6" t="s">
        <v>6</v>
      </c>
      <c r="B22" s="119"/>
      <c r="C22" s="119"/>
      <c r="D22" s="119"/>
      <c r="E22" s="119"/>
      <c r="F22" s="119"/>
      <c r="G22" s="119"/>
      <c r="H22" s="119"/>
      <c r="I22" s="119"/>
      <c r="J22" s="120"/>
      <c r="K22" s="114"/>
      <c r="L22" s="114"/>
      <c r="M22" s="114"/>
      <c r="N22" s="114"/>
    </row>
    <row r="23" spans="1:14">
      <c r="A23" s="7" t="s">
        <v>11</v>
      </c>
      <c r="B23" s="119">
        <v>129235</v>
      </c>
      <c r="C23" s="119">
        <v>145028</v>
      </c>
      <c r="D23" s="119">
        <v>148563</v>
      </c>
      <c r="E23" s="119">
        <v>126502</v>
      </c>
      <c r="F23" s="119">
        <v>120936</v>
      </c>
      <c r="G23" s="128">
        <v>130584</v>
      </c>
      <c r="H23" s="128">
        <v>186749</v>
      </c>
      <c r="I23" s="128">
        <v>182175</v>
      </c>
      <c r="J23" s="129">
        <v>186045</v>
      </c>
      <c r="K23" s="129">
        <v>215749</v>
      </c>
      <c r="L23" s="129">
        <v>140373</v>
      </c>
      <c r="M23" s="129">
        <v>220625</v>
      </c>
      <c r="N23" s="129">
        <v>225875</v>
      </c>
    </row>
    <row r="24" spans="1:14">
      <c r="A24" s="11" t="s">
        <v>10</v>
      </c>
      <c r="B24" s="131">
        <v>90609</v>
      </c>
      <c r="C24" s="131">
        <v>76838</v>
      </c>
      <c r="D24" s="131">
        <v>77136</v>
      </c>
      <c r="E24" s="131">
        <v>80000</v>
      </c>
      <c r="F24" s="131">
        <v>76870</v>
      </c>
      <c r="G24" s="132">
        <v>81999</v>
      </c>
      <c r="H24" s="132">
        <v>81994</v>
      </c>
      <c r="I24" s="132">
        <v>97190</v>
      </c>
      <c r="J24" s="133">
        <v>88616</v>
      </c>
      <c r="K24" s="133">
        <v>89866</v>
      </c>
      <c r="L24" s="133">
        <v>48207</v>
      </c>
      <c r="M24" s="133">
        <v>92619</v>
      </c>
      <c r="N24" s="133">
        <v>115700</v>
      </c>
    </row>
    <row r="25" spans="1:14" ht="15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mergeCells count="4">
    <mergeCell ref="A25:K25"/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18" sqref="I18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3" ht="15.75">
      <c r="A1" s="272" t="s">
        <v>87</v>
      </c>
      <c r="B1" s="272"/>
      <c r="C1" s="272"/>
    </row>
    <row r="2" spans="1:3" ht="30">
      <c r="A2" s="49" t="s">
        <v>85</v>
      </c>
      <c r="B2" s="50">
        <v>26559</v>
      </c>
      <c r="C2" s="51">
        <v>100</v>
      </c>
    </row>
    <row r="3" spans="1:3">
      <c r="A3" s="49" t="s">
        <v>48</v>
      </c>
      <c r="B3" s="109">
        <v>4453</v>
      </c>
      <c r="C3" s="52">
        <f t="shared" ref="C3:C13" si="0">B3/$B$2*100</f>
        <v>16.766444519748486</v>
      </c>
    </row>
    <row r="4" spans="1:3">
      <c r="A4" s="49" t="s">
        <v>41</v>
      </c>
      <c r="B4" s="109">
        <v>3275</v>
      </c>
      <c r="C4" s="52">
        <f>B4/$B$2*100</f>
        <v>12.33103656011145</v>
      </c>
    </row>
    <row r="5" spans="1:3">
      <c r="A5" s="49" t="s">
        <v>55</v>
      </c>
      <c r="B5" s="109">
        <v>2827</v>
      </c>
      <c r="C5" s="52">
        <f t="shared" si="0"/>
        <v>10.644226062728265</v>
      </c>
    </row>
    <row r="6" spans="1:3">
      <c r="A6" s="49" t="s">
        <v>49</v>
      </c>
      <c r="B6" s="109">
        <v>2406</v>
      </c>
      <c r="C6" s="52">
        <f>B6/$B$2*100</f>
        <v>9.0590760194284421</v>
      </c>
    </row>
    <row r="7" spans="1:3">
      <c r="A7" s="49" t="s">
        <v>32</v>
      </c>
      <c r="B7" s="109">
        <v>1936</v>
      </c>
      <c r="C7" s="52">
        <f>B7/$B$2*100</f>
        <v>7.2894310779773335</v>
      </c>
    </row>
    <row r="8" spans="1:3">
      <c r="A8" s="49" t="s">
        <v>64</v>
      </c>
      <c r="B8" s="109">
        <v>1807</v>
      </c>
      <c r="C8" s="52">
        <f t="shared" si="0"/>
        <v>6.8037200195790497</v>
      </c>
    </row>
    <row r="9" spans="1:3">
      <c r="A9" s="49" t="s">
        <v>63</v>
      </c>
      <c r="B9" s="109">
        <v>1646</v>
      </c>
      <c r="C9" s="52">
        <f>B9/$B$2*100</f>
        <v>6.1975224970819687</v>
      </c>
    </row>
    <row r="10" spans="1:3">
      <c r="A10" s="49" t="s">
        <v>57</v>
      </c>
      <c r="B10" s="109">
        <v>772</v>
      </c>
      <c r="C10" s="52">
        <f>B10/$B$2*100</f>
        <v>2.9067359463835234</v>
      </c>
    </row>
    <row r="11" spans="1:3">
      <c r="A11" s="49" t="s">
        <v>62</v>
      </c>
      <c r="B11" s="109">
        <v>704</v>
      </c>
      <c r="C11" s="52">
        <f>B11/$B$2*100</f>
        <v>2.6507022101735758</v>
      </c>
    </row>
    <row r="12" spans="1:3">
      <c r="A12" s="49" t="s">
        <v>97</v>
      </c>
      <c r="B12" s="109">
        <v>677</v>
      </c>
      <c r="C12" s="52">
        <f>B12/$B$2*100</f>
        <v>2.5490417560902143</v>
      </c>
    </row>
    <row r="13" spans="1:3">
      <c r="A13" s="49" t="s">
        <v>83</v>
      </c>
      <c r="B13" s="108">
        <v>6056</v>
      </c>
      <c r="C13" s="52">
        <f t="shared" si="0"/>
        <v>22.802063330697692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L24" sqref="L24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3" ht="15.75">
      <c r="A1" s="272" t="s">
        <v>86</v>
      </c>
      <c r="B1" s="272"/>
      <c r="C1" s="272"/>
    </row>
    <row r="2" spans="1:3" ht="30">
      <c r="A2" s="49" t="s">
        <v>85</v>
      </c>
      <c r="B2" s="50">
        <v>191770</v>
      </c>
      <c r="C2" s="51">
        <v>100</v>
      </c>
    </row>
    <row r="3" spans="1:3">
      <c r="A3" s="49" t="s">
        <v>41</v>
      </c>
      <c r="B3" s="50">
        <v>52019</v>
      </c>
      <c r="C3" s="52">
        <f t="shared" ref="C3:C13" si="0">B3/$B$2*100</f>
        <v>27.125723522970226</v>
      </c>
    </row>
    <row r="4" spans="1:3">
      <c r="A4" s="49" t="s">
        <v>32</v>
      </c>
      <c r="B4" s="50">
        <v>34525</v>
      </c>
      <c r="C4" s="52">
        <f t="shared" ref="C4:C11" si="1">B4/$B$2*100</f>
        <v>18.003337331177974</v>
      </c>
    </row>
    <row r="5" spans="1:3">
      <c r="A5" s="49" t="s">
        <v>49</v>
      </c>
      <c r="B5" s="50">
        <v>16692</v>
      </c>
      <c r="C5" s="52">
        <f t="shared" si="1"/>
        <v>8.7041768785524329</v>
      </c>
    </row>
    <row r="6" spans="1:3">
      <c r="A6" s="49" t="s">
        <v>55</v>
      </c>
      <c r="B6" s="50">
        <v>13973</v>
      </c>
      <c r="C6" s="52">
        <f t="shared" si="1"/>
        <v>7.2863325859102046</v>
      </c>
    </row>
    <row r="7" spans="1:3">
      <c r="A7" s="49" t="s">
        <v>64</v>
      </c>
      <c r="B7" s="50">
        <v>9009</v>
      </c>
      <c r="C7" s="52">
        <f t="shared" si="1"/>
        <v>4.6978150909944203</v>
      </c>
    </row>
    <row r="8" spans="1:3">
      <c r="A8" s="49" t="s">
        <v>34</v>
      </c>
      <c r="B8" s="50">
        <v>5381</v>
      </c>
      <c r="C8" s="52">
        <f t="shared" si="1"/>
        <v>2.8059654794806281</v>
      </c>
    </row>
    <row r="9" spans="1:3">
      <c r="A9" s="49" t="s">
        <v>48</v>
      </c>
      <c r="B9" s="50">
        <v>4903</v>
      </c>
      <c r="C9" s="52">
        <f t="shared" si="1"/>
        <v>2.5567085571257238</v>
      </c>
    </row>
    <row r="10" spans="1:3">
      <c r="A10" s="49" t="s">
        <v>63</v>
      </c>
      <c r="B10" s="50">
        <v>4279</v>
      </c>
      <c r="C10" s="52">
        <f t="shared" si="1"/>
        <v>2.2313187672732959</v>
      </c>
    </row>
    <row r="11" spans="1:3">
      <c r="A11" s="49" t="s">
        <v>62</v>
      </c>
      <c r="B11" s="50">
        <v>3287</v>
      </c>
      <c r="C11" s="52">
        <f t="shared" si="1"/>
        <v>1.7140324346873859</v>
      </c>
    </row>
    <row r="12" spans="1:3">
      <c r="A12" s="49" t="s">
        <v>96</v>
      </c>
      <c r="B12" s="50">
        <v>2850</v>
      </c>
      <c r="C12" s="52">
        <f t="shared" si="0"/>
        <v>1.486155290191375</v>
      </c>
    </row>
    <row r="13" spans="1:3">
      <c r="A13" s="49" t="s">
        <v>83</v>
      </c>
      <c r="B13" s="50">
        <v>44852</v>
      </c>
      <c r="C13" s="52">
        <f t="shared" si="0"/>
        <v>23.388434061636335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2"/>
  <sheetViews>
    <sheetView workbookViewId="0">
      <selection activeCell="H17" sqref="H17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3" ht="15.75">
      <c r="A1" s="272" t="s">
        <v>84</v>
      </c>
      <c r="B1" s="272"/>
      <c r="C1" s="272"/>
    </row>
    <row r="2" spans="1:3" ht="30">
      <c r="A2" s="49" t="s">
        <v>85</v>
      </c>
      <c r="B2" s="50">
        <v>391906</v>
      </c>
      <c r="C2" s="51">
        <v>100</v>
      </c>
    </row>
    <row r="3" spans="1:3">
      <c r="A3" s="49" t="s">
        <v>64</v>
      </c>
      <c r="B3" s="50">
        <v>53046</v>
      </c>
      <c r="C3" s="52">
        <f>B3/$B$2*100</f>
        <v>13.535388588079794</v>
      </c>
    </row>
    <row r="4" spans="1:3">
      <c r="A4" s="49" t="s">
        <v>32</v>
      </c>
      <c r="B4" s="50">
        <v>50085</v>
      </c>
      <c r="C4" s="52">
        <f t="shared" ref="C4:C13" si="0">B4/$B$2*100</f>
        <v>12.779850270217857</v>
      </c>
    </row>
    <row r="5" spans="1:3">
      <c r="A5" s="49" t="s">
        <v>55</v>
      </c>
      <c r="B5" s="50">
        <v>22090</v>
      </c>
      <c r="C5" s="52">
        <f t="shared" si="0"/>
        <v>5.6365557046842865</v>
      </c>
    </row>
    <row r="6" spans="1:3">
      <c r="A6" s="49" t="s">
        <v>34</v>
      </c>
      <c r="B6" s="50">
        <v>19958</v>
      </c>
      <c r="C6" s="52">
        <f t="shared" si="0"/>
        <v>5.0925477027654589</v>
      </c>
    </row>
    <row r="7" spans="1:3">
      <c r="A7" s="49" t="s">
        <v>41</v>
      </c>
      <c r="B7" s="50">
        <v>17283</v>
      </c>
      <c r="C7" s="52">
        <f t="shared" si="0"/>
        <v>4.4099860680877558</v>
      </c>
    </row>
    <row r="8" spans="1:3">
      <c r="A8" s="49" t="s">
        <v>57</v>
      </c>
      <c r="B8" s="50">
        <v>16858</v>
      </c>
      <c r="C8" s="52">
        <f t="shared" si="0"/>
        <v>4.3015416962230741</v>
      </c>
    </row>
    <row r="9" spans="1:3">
      <c r="A9" s="49" t="s">
        <v>62</v>
      </c>
      <c r="B9" s="50">
        <v>16138</v>
      </c>
      <c r="C9" s="52">
        <f t="shared" si="0"/>
        <v>4.1178241721229067</v>
      </c>
    </row>
    <row r="10" spans="1:3">
      <c r="A10" s="49" t="s">
        <v>42</v>
      </c>
      <c r="B10" s="50">
        <v>14658</v>
      </c>
      <c r="C10" s="52">
        <f t="shared" si="0"/>
        <v>3.7401825948058973</v>
      </c>
    </row>
    <row r="11" spans="1:3">
      <c r="A11" s="49" t="s">
        <v>53</v>
      </c>
      <c r="B11" s="50">
        <v>12824</v>
      </c>
      <c r="C11" s="52">
        <f t="shared" si="0"/>
        <v>3.2722132348063058</v>
      </c>
    </row>
    <row r="12" spans="1:3">
      <c r="A12" s="49" t="s">
        <v>76</v>
      </c>
      <c r="B12" s="50">
        <v>10500</v>
      </c>
      <c r="C12" s="52">
        <f t="shared" si="0"/>
        <v>2.6792138931274336</v>
      </c>
    </row>
    <row r="13" spans="1:3">
      <c r="A13" s="49" t="s">
        <v>83</v>
      </c>
      <c r="B13" s="108">
        <v>158466</v>
      </c>
      <c r="C13" s="52">
        <f t="shared" si="0"/>
        <v>40.434696075079231</v>
      </c>
    </row>
    <row r="99" spans="1:3" ht="15.75">
      <c r="A99" s="272" t="s">
        <v>86</v>
      </c>
      <c r="B99" s="272"/>
      <c r="C99" s="272"/>
    </row>
    <row r="100" spans="1:3" ht="30">
      <c r="A100" s="49" t="s">
        <v>85</v>
      </c>
      <c r="B100" s="53">
        <v>324745</v>
      </c>
      <c r="C100" s="51">
        <v>100</v>
      </c>
    </row>
    <row r="101" spans="1:3">
      <c r="A101" s="49" t="s">
        <v>41</v>
      </c>
      <c r="B101" s="53">
        <v>103207</v>
      </c>
      <c r="C101" s="52">
        <f t="shared" ref="C101:C111" si="1">B101/$B$100*100</f>
        <v>31.780935811174921</v>
      </c>
    </row>
    <row r="102" spans="1:3">
      <c r="A102" s="49" t="s">
        <v>32</v>
      </c>
      <c r="B102" s="53">
        <v>38096</v>
      </c>
      <c r="C102" s="52">
        <f t="shared" si="1"/>
        <v>11.731050516559147</v>
      </c>
    </row>
    <row r="103" spans="1:3">
      <c r="A103" s="49" t="s">
        <v>55</v>
      </c>
      <c r="B103" s="53">
        <v>20173</v>
      </c>
      <c r="C103" s="52">
        <f t="shared" si="1"/>
        <v>6.2119509153335697</v>
      </c>
    </row>
    <row r="104" spans="1:3">
      <c r="A104" s="49" t="s">
        <v>57</v>
      </c>
      <c r="B104" s="53">
        <v>15758</v>
      </c>
      <c r="C104" s="52">
        <f t="shared" si="1"/>
        <v>4.8524226700949979</v>
      </c>
    </row>
    <row r="105" spans="1:3">
      <c r="A105" s="49" t="s">
        <v>34</v>
      </c>
      <c r="B105" s="53">
        <v>15478</v>
      </c>
      <c r="C105" s="52">
        <f t="shared" si="1"/>
        <v>4.7662011732282252</v>
      </c>
    </row>
    <row r="106" spans="1:3">
      <c r="A106" s="49" t="s">
        <v>49</v>
      </c>
      <c r="B106" s="53">
        <v>13402</v>
      </c>
      <c r="C106" s="52">
        <f t="shared" si="1"/>
        <v>4.1269303607445842</v>
      </c>
    </row>
    <row r="107" spans="1:3">
      <c r="A107" s="49" t="s">
        <v>64</v>
      </c>
      <c r="B107" s="53">
        <v>9787</v>
      </c>
      <c r="C107" s="52">
        <f t="shared" si="1"/>
        <v>3.0137492494110765</v>
      </c>
    </row>
    <row r="108" spans="1:3">
      <c r="A108" s="49" t="s">
        <v>54</v>
      </c>
      <c r="B108" s="53">
        <v>7600</v>
      </c>
      <c r="C108" s="52">
        <f t="shared" si="1"/>
        <v>2.3402977720981077</v>
      </c>
    </row>
    <row r="109" spans="1:3">
      <c r="A109" s="49" t="s">
        <v>62</v>
      </c>
      <c r="B109" s="53">
        <v>7086</v>
      </c>
      <c r="C109" s="52">
        <f t="shared" si="1"/>
        <v>2.1820197385641045</v>
      </c>
    </row>
    <row r="110" spans="1:3">
      <c r="A110" s="49" t="s">
        <v>36</v>
      </c>
      <c r="B110" s="53">
        <v>6082</v>
      </c>
      <c r="C110" s="52">
        <f t="shared" si="1"/>
        <v>1.8728540855132487</v>
      </c>
    </row>
    <row r="111" spans="1:3">
      <c r="A111" s="49" t="s">
        <v>83</v>
      </c>
      <c r="B111" s="54">
        <f>B100-B101-B102-B103-B104-B105-B106-B107-B108-B109-B110</f>
        <v>88076</v>
      </c>
      <c r="C111" s="52">
        <f t="shared" si="1"/>
        <v>27.121587707278017</v>
      </c>
    </row>
    <row r="114" spans="1:3" ht="15.75">
      <c r="A114" s="272" t="s">
        <v>87</v>
      </c>
      <c r="B114" s="272"/>
      <c r="C114" s="272"/>
    </row>
    <row r="115" spans="1:3" ht="30">
      <c r="A115" s="49" t="s">
        <v>85</v>
      </c>
      <c r="B115" s="53">
        <v>49767</v>
      </c>
      <c r="C115" s="51">
        <v>100</v>
      </c>
    </row>
    <row r="116" spans="1:3">
      <c r="A116" s="49" t="s">
        <v>48</v>
      </c>
      <c r="B116" s="53">
        <v>15115</v>
      </c>
      <c r="C116" s="52">
        <f t="shared" ref="C116:C126" si="2">B116/$B$115*100</f>
        <v>30.371531336025882</v>
      </c>
    </row>
    <row r="117" spans="1:3">
      <c r="A117" s="49" t="s">
        <v>55</v>
      </c>
      <c r="B117" s="53">
        <v>9299</v>
      </c>
      <c r="C117" s="52">
        <f t="shared" si="2"/>
        <v>18.685072437559025</v>
      </c>
    </row>
    <row r="118" spans="1:3">
      <c r="A118" s="49" t="s">
        <v>41</v>
      </c>
      <c r="B118" s="53">
        <v>3587</v>
      </c>
      <c r="C118" s="52">
        <f t="shared" si="2"/>
        <v>7.2075873570840105</v>
      </c>
    </row>
    <row r="119" spans="1:3">
      <c r="A119" s="49" t="s">
        <v>64</v>
      </c>
      <c r="B119" s="53">
        <v>3414</v>
      </c>
      <c r="C119" s="52">
        <f t="shared" si="2"/>
        <v>6.8599674483091206</v>
      </c>
    </row>
    <row r="120" spans="1:3">
      <c r="A120" s="49" t="s">
        <v>57</v>
      </c>
      <c r="B120" s="53">
        <v>2297</v>
      </c>
      <c r="C120" s="52">
        <f t="shared" si="2"/>
        <v>4.6155082685313564</v>
      </c>
    </row>
    <row r="121" spans="1:3">
      <c r="A121" s="49" t="s">
        <v>49</v>
      </c>
      <c r="B121" s="53">
        <v>1556</v>
      </c>
      <c r="C121" s="52">
        <f t="shared" si="2"/>
        <v>3.1265698153394821</v>
      </c>
    </row>
    <row r="122" spans="1:3">
      <c r="A122" s="49" t="s">
        <v>34</v>
      </c>
      <c r="B122" s="53">
        <v>1534</v>
      </c>
      <c r="C122" s="52">
        <f t="shared" si="2"/>
        <v>3.0823638153796691</v>
      </c>
    </row>
    <row r="123" spans="1:3">
      <c r="A123" s="49" t="s">
        <v>52</v>
      </c>
      <c r="B123" s="53">
        <v>1422</v>
      </c>
      <c r="C123" s="52">
        <f t="shared" si="2"/>
        <v>2.8573150883115317</v>
      </c>
    </row>
    <row r="124" spans="1:3">
      <c r="A124" s="49" t="s">
        <v>32</v>
      </c>
      <c r="B124" s="53">
        <v>997</v>
      </c>
      <c r="C124" s="52">
        <f t="shared" si="2"/>
        <v>2.0033355436333311</v>
      </c>
    </row>
    <row r="125" spans="1:3">
      <c r="A125" s="49" t="s">
        <v>88</v>
      </c>
      <c r="B125" s="53">
        <v>795</v>
      </c>
      <c r="C125" s="52">
        <f t="shared" si="2"/>
        <v>1.5974440894568689</v>
      </c>
    </row>
    <row r="126" spans="1:3">
      <c r="A126" s="49" t="s">
        <v>83</v>
      </c>
      <c r="B126" s="54">
        <f>B115-B116-B117-B118-B119-B120-B121-B122-B123-B124-B125</f>
        <v>9751</v>
      </c>
      <c r="C126" s="52">
        <f t="shared" si="2"/>
        <v>19.593304800369722</v>
      </c>
    </row>
    <row r="128" spans="1:3" ht="15.75">
      <c r="A128" s="272" t="s">
        <v>89</v>
      </c>
      <c r="B128" s="272"/>
      <c r="C128" s="272"/>
    </row>
    <row r="129" spans="1:3" ht="30">
      <c r="A129" s="49" t="s">
        <v>85</v>
      </c>
      <c r="B129" s="53">
        <v>238854</v>
      </c>
      <c r="C129" s="51">
        <v>100</v>
      </c>
    </row>
    <row r="130" spans="1:3">
      <c r="A130" s="49" t="s">
        <v>55</v>
      </c>
      <c r="B130" s="53">
        <v>30575</v>
      </c>
      <c r="C130" s="52">
        <f t="shared" ref="C130:C140" si="3">B130/$B$129*100</f>
        <v>12.80070670786338</v>
      </c>
    </row>
    <row r="131" spans="1:3">
      <c r="A131" s="49" t="s">
        <v>32</v>
      </c>
      <c r="B131" s="53">
        <v>30165</v>
      </c>
      <c r="C131" s="52">
        <f t="shared" si="3"/>
        <v>12.629053731568238</v>
      </c>
    </row>
    <row r="132" spans="1:3">
      <c r="A132" s="49" t="s">
        <v>34</v>
      </c>
      <c r="B132" s="53">
        <v>24403</v>
      </c>
      <c r="C132" s="52">
        <f t="shared" si="3"/>
        <v>10.216701415927721</v>
      </c>
    </row>
    <row r="133" spans="1:3">
      <c r="A133" s="49" t="s">
        <v>57</v>
      </c>
      <c r="B133" s="53">
        <v>16950</v>
      </c>
      <c r="C133" s="52">
        <f t="shared" si="3"/>
        <v>7.0963852395187015</v>
      </c>
    </row>
    <row r="134" spans="1:3">
      <c r="A134" s="49" t="s">
        <v>41</v>
      </c>
      <c r="B134" s="53">
        <v>15852</v>
      </c>
      <c r="C134" s="52">
        <f t="shared" si="3"/>
        <v>6.6366901956843929</v>
      </c>
    </row>
    <row r="135" spans="1:3">
      <c r="A135" s="49" t="s">
        <v>43</v>
      </c>
      <c r="B135" s="53">
        <v>13271</v>
      </c>
      <c r="C135" s="52">
        <f t="shared" si="3"/>
        <v>5.5561137766166784</v>
      </c>
    </row>
    <row r="136" spans="1:3">
      <c r="A136" s="49" t="s">
        <v>36</v>
      </c>
      <c r="B136" s="53">
        <v>9364</v>
      </c>
      <c r="C136" s="52">
        <f t="shared" si="3"/>
        <v>3.9203865122627213</v>
      </c>
    </row>
    <row r="137" spans="1:3">
      <c r="A137" s="49" t="s">
        <v>76</v>
      </c>
      <c r="B137" s="53">
        <v>8161</v>
      </c>
      <c r="C137" s="52">
        <f t="shared" si="3"/>
        <v>3.4167315598650223</v>
      </c>
    </row>
    <row r="138" spans="1:3">
      <c r="A138" s="49" t="s">
        <v>64</v>
      </c>
      <c r="B138" s="53">
        <v>7637</v>
      </c>
      <c r="C138" s="52">
        <f t="shared" si="3"/>
        <v>3.1973506828439127</v>
      </c>
    </row>
    <row r="139" spans="1:3">
      <c r="A139" s="49" t="s">
        <v>44</v>
      </c>
      <c r="B139" s="53">
        <v>7440</v>
      </c>
      <c r="C139" s="52">
        <f t="shared" si="3"/>
        <v>3.1148735210630765</v>
      </c>
    </row>
    <row r="140" spans="1:3">
      <c r="A140" s="49" t="s">
        <v>83</v>
      </c>
      <c r="B140" s="54">
        <f>B129-B130-B131-B132-B133-B134-B135-B136-B137-B138-B139</f>
        <v>75036</v>
      </c>
      <c r="C140" s="52">
        <f t="shared" si="3"/>
        <v>31.415006656786154</v>
      </c>
    </row>
    <row r="142" spans="1:3" ht="15.75">
      <c r="A142" s="272" t="s">
        <v>90</v>
      </c>
      <c r="B142" s="272"/>
      <c r="C142" s="272"/>
    </row>
    <row r="143" spans="1:3" ht="30">
      <c r="A143" s="49" t="s">
        <v>85</v>
      </c>
      <c r="B143" s="53">
        <v>169706</v>
      </c>
      <c r="C143" s="51">
        <v>100</v>
      </c>
    </row>
    <row r="144" spans="1:3">
      <c r="A144" s="49" t="s">
        <v>57</v>
      </c>
      <c r="B144" s="53">
        <v>36060</v>
      </c>
      <c r="C144" s="52">
        <f t="shared" ref="C144:C154" si="4">B144/$B$143*100</f>
        <v>21.248512132747223</v>
      </c>
    </row>
    <row r="145" spans="1:3">
      <c r="A145" s="49" t="s">
        <v>55</v>
      </c>
      <c r="B145" s="53">
        <v>25410</v>
      </c>
      <c r="C145" s="52">
        <f t="shared" si="4"/>
        <v>14.9729532249891</v>
      </c>
    </row>
    <row r="146" spans="1:3">
      <c r="A146" s="49" t="s">
        <v>34</v>
      </c>
      <c r="B146" s="53">
        <v>14305</v>
      </c>
      <c r="C146" s="52">
        <f t="shared" si="4"/>
        <v>8.4292835845521079</v>
      </c>
    </row>
    <row r="147" spans="1:3">
      <c r="A147" s="49" t="s">
        <v>41</v>
      </c>
      <c r="B147" s="53">
        <v>14265</v>
      </c>
      <c r="C147" s="52">
        <f t="shared" si="4"/>
        <v>8.4057134102506694</v>
      </c>
    </row>
    <row r="148" spans="1:3">
      <c r="A148" s="49" t="s">
        <v>32</v>
      </c>
      <c r="B148" s="53">
        <v>7756</v>
      </c>
      <c r="C148" s="52">
        <f t="shared" si="4"/>
        <v>4.570256797049014</v>
      </c>
    </row>
    <row r="149" spans="1:3">
      <c r="A149" s="49" t="s">
        <v>36</v>
      </c>
      <c r="B149" s="53">
        <v>6312</v>
      </c>
      <c r="C149" s="52">
        <f t="shared" si="4"/>
        <v>3.7193735047670677</v>
      </c>
    </row>
    <row r="150" spans="1:3">
      <c r="A150" s="49" t="s">
        <v>43</v>
      </c>
      <c r="B150" s="53">
        <v>3704</v>
      </c>
      <c r="C150" s="52">
        <f t="shared" si="4"/>
        <v>2.1825981403132477</v>
      </c>
    </row>
    <row r="151" spans="1:3">
      <c r="A151" s="49" t="s">
        <v>76</v>
      </c>
      <c r="B151" s="53">
        <v>3501</v>
      </c>
      <c r="C151" s="52">
        <f t="shared" si="4"/>
        <v>2.0629795057334448</v>
      </c>
    </row>
    <row r="152" spans="1:3">
      <c r="A152" s="49" t="s">
        <v>44</v>
      </c>
      <c r="B152" s="53">
        <v>3471</v>
      </c>
      <c r="C152" s="52">
        <f t="shared" si="4"/>
        <v>2.0453018750073655</v>
      </c>
    </row>
    <row r="153" spans="1:3">
      <c r="A153" s="49" t="s">
        <v>40</v>
      </c>
      <c r="B153" s="53">
        <v>3448</v>
      </c>
      <c r="C153" s="52">
        <f t="shared" si="4"/>
        <v>2.0317490247840384</v>
      </c>
    </row>
    <row r="154" spans="1:3">
      <c r="A154" s="49" t="s">
        <v>91</v>
      </c>
      <c r="B154" s="54">
        <f>B143-B144-B145-B146-B147-B148-B149-B150-B151-B152-B153</f>
        <v>51474</v>
      </c>
      <c r="C154" s="52">
        <f t="shared" si="4"/>
        <v>30.331278799806725</v>
      </c>
    </row>
    <row r="156" spans="1:3" ht="15.75">
      <c r="A156" s="272" t="s">
        <v>92</v>
      </c>
      <c r="B156" s="272"/>
      <c r="C156" s="272"/>
    </row>
    <row r="157" spans="1:3" ht="30">
      <c r="A157" s="49" t="s">
        <v>85</v>
      </c>
      <c r="B157" s="53">
        <v>329261</v>
      </c>
      <c r="C157" s="51">
        <v>100</v>
      </c>
    </row>
    <row r="158" spans="1:3">
      <c r="A158" s="49" t="s">
        <v>57</v>
      </c>
      <c r="B158" s="53">
        <v>128661</v>
      </c>
      <c r="C158" s="52">
        <f t="shared" ref="C158:C168" si="5">B158/$B$157*100</f>
        <v>39.075687676341872</v>
      </c>
    </row>
    <row r="159" spans="1:3">
      <c r="A159" s="49" t="s">
        <v>55</v>
      </c>
      <c r="B159" s="53">
        <v>39027</v>
      </c>
      <c r="C159" s="52">
        <f t="shared" si="5"/>
        <v>11.852906964383877</v>
      </c>
    </row>
    <row r="160" spans="1:3">
      <c r="A160" s="49" t="s">
        <v>58</v>
      </c>
      <c r="B160" s="53">
        <v>24735</v>
      </c>
      <c r="C160" s="52">
        <f t="shared" si="5"/>
        <v>7.512277494145982</v>
      </c>
    </row>
    <row r="161" spans="1:3">
      <c r="A161" s="49" t="s">
        <v>34</v>
      </c>
      <c r="B161" s="53">
        <v>23284</v>
      </c>
      <c r="C161" s="52">
        <f t="shared" si="5"/>
        <v>7.0715936597410556</v>
      </c>
    </row>
    <row r="162" spans="1:3">
      <c r="A162" s="49" t="s">
        <v>32</v>
      </c>
      <c r="B162" s="53">
        <v>13552</v>
      </c>
      <c r="C162" s="52">
        <f t="shared" si="5"/>
        <v>4.1158837517956881</v>
      </c>
    </row>
    <row r="163" spans="1:3">
      <c r="A163" s="49" t="s">
        <v>41</v>
      </c>
      <c r="B163" s="53">
        <v>7857</v>
      </c>
      <c r="C163" s="52">
        <f t="shared" si="5"/>
        <v>2.3862528510816645</v>
      </c>
    </row>
    <row r="164" spans="1:3">
      <c r="A164" s="49" t="s">
        <v>59</v>
      </c>
      <c r="B164" s="53">
        <v>7821</v>
      </c>
      <c r="C164" s="52">
        <f t="shared" si="5"/>
        <v>2.3753192755898813</v>
      </c>
    </row>
    <row r="165" spans="1:3">
      <c r="A165" s="49" t="s">
        <v>43</v>
      </c>
      <c r="B165" s="53">
        <v>7503</v>
      </c>
      <c r="C165" s="52">
        <f t="shared" si="5"/>
        <v>2.2787393587457974</v>
      </c>
    </row>
    <row r="166" spans="1:3">
      <c r="A166" s="49" t="s">
        <v>76</v>
      </c>
      <c r="B166" s="53">
        <v>6959</v>
      </c>
      <c r="C166" s="52">
        <f t="shared" si="5"/>
        <v>2.1135208846477416</v>
      </c>
    </row>
    <row r="167" spans="1:3">
      <c r="A167" s="49" t="s">
        <v>65</v>
      </c>
      <c r="B167" s="53">
        <v>5881</v>
      </c>
      <c r="C167" s="52">
        <f t="shared" si="5"/>
        <v>1.7861210407549029</v>
      </c>
    </row>
    <row r="168" spans="1:3">
      <c r="A168" s="49" t="s">
        <v>83</v>
      </c>
      <c r="B168" s="54">
        <f>B157-B158-B159-B160-B161-B162-B163-B164-B165-B166-B167</f>
        <v>63981</v>
      </c>
      <c r="C168" s="52">
        <f t="shared" si="5"/>
        <v>19.431697042771539</v>
      </c>
    </row>
    <row r="170" spans="1:3" ht="15.75">
      <c r="A170" s="272" t="s">
        <v>93</v>
      </c>
      <c r="B170" s="272"/>
      <c r="C170" s="272"/>
    </row>
    <row r="171" spans="1:3" ht="30">
      <c r="A171" s="49" t="s">
        <v>85</v>
      </c>
      <c r="B171" s="53">
        <v>366418</v>
      </c>
      <c r="C171" s="51">
        <v>100</v>
      </c>
    </row>
    <row r="172" spans="1:3">
      <c r="A172" s="49" t="s">
        <v>57</v>
      </c>
      <c r="B172" s="53">
        <v>226754</v>
      </c>
      <c r="C172" s="52">
        <f t="shared" ref="C172:C182" si="6">B172/$B$171*100</f>
        <v>61.883968582329473</v>
      </c>
    </row>
    <row r="173" spans="1:3">
      <c r="A173" s="49" t="s">
        <v>59</v>
      </c>
      <c r="B173" s="53">
        <v>61915</v>
      </c>
      <c r="C173" s="52">
        <f t="shared" si="6"/>
        <v>16.897368579054522</v>
      </c>
    </row>
    <row r="174" spans="1:3">
      <c r="A174" s="49" t="s">
        <v>65</v>
      </c>
      <c r="B174" s="53">
        <v>23239</v>
      </c>
      <c r="C174" s="52">
        <f t="shared" si="6"/>
        <v>6.3422102625962689</v>
      </c>
    </row>
    <row r="175" spans="1:3">
      <c r="A175" s="49" t="s">
        <v>41</v>
      </c>
      <c r="B175" s="53">
        <v>8294</v>
      </c>
      <c r="C175" s="52">
        <f t="shared" si="6"/>
        <v>2.26353508834173</v>
      </c>
    </row>
    <row r="176" spans="1:3">
      <c r="A176" s="49" t="s">
        <v>76</v>
      </c>
      <c r="B176" s="53">
        <v>6813</v>
      </c>
      <c r="C176" s="52">
        <f t="shared" si="6"/>
        <v>1.859351887734773</v>
      </c>
    </row>
    <row r="177" spans="1:3">
      <c r="A177" s="49" t="s">
        <v>34</v>
      </c>
      <c r="B177" s="53">
        <v>3192</v>
      </c>
      <c r="C177" s="52">
        <f t="shared" si="6"/>
        <v>0.87113624330682449</v>
      </c>
    </row>
    <row r="178" spans="1:3" ht="30">
      <c r="A178" s="49" t="s">
        <v>94</v>
      </c>
      <c r="B178" s="53">
        <v>3087</v>
      </c>
      <c r="C178" s="52">
        <f t="shared" si="6"/>
        <v>0.84248044582962633</v>
      </c>
    </row>
    <row r="179" spans="1:3">
      <c r="A179" s="49" t="s">
        <v>95</v>
      </c>
      <c r="B179" s="53">
        <v>2581</v>
      </c>
      <c r="C179" s="52">
        <f t="shared" si="6"/>
        <v>0.70438679322522368</v>
      </c>
    </row>
    <row r="180" spans="1:3">
      <c r="A180" s="49" t="s">
        <v>32</v>
      </c>
      <c r="B180" s="53">
        <v>2398</v>
      </c>
      <c r="C180" s="52">
        <f t="shared" si="6"/>
        <v>0.65444383190782118</v>
      </c>
    </row>
    <row r="181" spans="1:3">
      <c r="A181" s="49" t="s">
        <v>64</v>
      </c>
      <c r="B181" s="53">
        <v>2085</v>
      </c>
      <c r="C181" s="52">
        <f t="shared" si="6"/>
        <v>0.56902226419007795</v>
      </c>
    </row>
    <row r="182" spans="1:3">
      <c r="A182" s="49" t="s">
        <v>83</v>
      </c>
      <c r="B182" s="54">
        <f>B171-B172-B173-B174-B175-B176-B177-B178-B179-B180-B181</f>
        <v>26060</v>
      </c>
      <c r="C182" s="52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12"/>
  <sheetViews>
    <sheetView workbookViewId="0">
      <selection activeCell="G17" sqref="G17"/>
    </sheetView>
  </sheetViews>
  <sheetFormatPr defaultRowHeight="15"/>
  <cols>
    <col min="1" max="1" width="31.7109375" style="47" customWidth="1"/>
    <col min="2" max="2" width="10.28515625" style="47" customWidth="1"/>
    <col min="3" max="16384" width="9.140625" style="47"/>
  </cols>
  <sheetData>
    <row r="1" spans="1:4" ht="15.75">
      <c r="A1" s="272" t="s">
        <v>81</v>
      </c>
      <c r="B1" s="272"/>
      <c r="C1" s="272"/>
    </row>
    <row r="2" spans="1:4">
      <c r="A2" s="49" t="s">
        <v>82</v>
      </c>
      <c r="B2" s="50">
        <v>1903848</v>
      </c>
      <c r="C2" s="51">
        <v>100</v>
      </c>
    </row>
    <row r="3" spans="1:4">
      <c r="A3" s="110" t="s">
        <v>64</v>
      </c>
      <c r="B3" s="50">
        <v>471509</v>
      </c>
      <c r="C3" s="52">
        <f t="shared" ref="C3:C11" si="0">B3/$B$2*100</f>
        <v>24.766105277312054</v>
      </c>
    </row>
    <row r="4" spans="1:4">
      <c r="A4" s="110" t="s">
        <v>62</v>
      </c>
      <c r="B4" s="50">
        <v>263786</v>
      </c>
      <c r="C4" s="52">
        <f t="shared" si="0"/>
        <v>13.855412827074431</v>
      </c>
    </row>
    <row r="5" spans="1:4">
      <c r="A5" s="110" t="s">
        <v>32</v>
      </c>
      <c r="B5" s="50">
        <v>228929</v>
      </c>
      <c r="C5" s="52">
        <f t="shared" si="0"/>
        <v>12.024541875191717</v>
      </c>
    </row>
    <row r="6" spans="1:4">
      <c r="A6" s="110" t="s">
        <v>56</v>
      </c>
      <c r="B6" s="50">
        <v>126032</v>
      </c>
      <c r="C6" s="52">
        <f t="shared" si="0"/>
        <v>6.6198562070081222</v>
      </c>
    </row>
    <row r="7" spans="1:4">
      <c r="A7" s="110" t="s">
        <v>41</v>
      </c>
      <c r="B7" s="50">
        <v>99029</v>
      </c>
      <c r="C7" s="52">
        <f t="shared" si="0"/>
        <v>5.2015181884268067</v>
      </c>
    </row>
    <row r="8" spans="1:4">
      <c r="A8" s="110" t="s">
        <v>55</v>
      </c>
      <c r="B8" s="50">
        <v>86078</v>
      </c>
      <c r="C8" s="52">
        <f t="shared" si="0"/>
        <v>4.5212643026123933</v>
      </c>
    </row>
    <row r="9" spans="1:4">
      <c r="A9" s="110" t="s">
        <v>49</v>
      </c>
      <c r="B9" s="50">
        <v>48884</v>
      </c>
      <c r="C9" s="52">
        <f t="shared" si="0"/>
        <v>2.5676419546098219</v>
      </c>
    </row>
    <row r="10" spans="1:4">
      <c r="A10" s="110" t="s">
        <v>63</v>
      </c>
      <c r="B10" s="50">
        <v>47765</v>
      </c>
      <c r="C10" s="52">
        <f t="shared" si="0"/>
        <v>2.5088662540286832</v>
      </c>
    </row>
    <row r="11" spans="1:4">
      <c r="A11" s="110" t="s">
        <v>34</v>
      </c>
      <c r="B11" s="50">
        <v>46701</v>
      </c>
      <c r="C11" s="52">
        <f t="shared" si="0"/>
        <v>2.4529794395350888</v>
      </c>
    </row>
    <row r="12" spans="1:4">
      <c r="A12" s="110" t="s">
        <v>48</v>
      </c>
      <c r="B12" s="50">
        <v>45493</v>
      </c>
      <c r="C12" s="52">
        <f t="shared" ref="C12:C13" si="1">B12/$B$2*100</f>
        <v>2.3895289960122867</v>
      </c>
      <c r="D12" s="49"/>
    </row>
    <row r="13" spans="1:4">
      <c r="A13" s="110" t="s">
        <v>83</v>
      </c>
      <c r="B13" s="108">
        <v>439642</v>
      </c>
      <c r="C13" s="52">
        <f t="shared" si="1"/>
        <v>23.092284678188594</v>
      </c>
    </row>
    <row r="15" spans="1:4" ht="15.75">
      <c r="A15" s="272"/>
      <c r="B15" s="272"/>
      <c r="C15" s="272"/>
    </row>
    <row r="16" spans="1:4">
      <c r="A16" s="49"/>
      <c r="B16" s="53"/>
      <c r="C16" s="51"/>
    </row>
    <row r="17" spans="1:3">
      <c r="A17" s="49"/>
      <c r="B17" s="53"/>
      <c r="C17" s="52"/>
    </row>
    <row r="18" spans="1:3">
      <c r="A18" s="49"/>
      <c r="B18" s="53"/>
      <c r="C18" s="52"/>
    </row>
    <row r="19" spans="1:3">
      <c r="A19" s="49"/>
      <c r="B19" s="53"/>
      <c r="C19" s="52"/>
    </row>
    <row r="20" spans="1:3">
      <c r="A20" s="49"/>
      <c r="B20" s="53"/>
      <c r="C20" s="52"/>
    </row>
    <row r="21" spans="1:3">
      <c r="A21" s="49"/>
      <c r="B21" s="53"/>
      <c r="C21" s="52"/>
    </row>
    <row r="22" spans="1:3">
      <c r="A22" s="49"/>
      <c r="B22" s="53"/>
      <c r="C22" s="52"/>
    </row>
    <row r="23" spans="1:3">
      <c r="A23" s="49"/>
      <c r="B23" s="53"/>
      <c r="C23" s="52"/>
    </row>
    <row r="24" spans="1:3">
      <c r="A24" s="49"/>
      <c r="B24" s="53"/>
      <c r="C24" s="52"/>
    </row>
    <row r="25" spans="1:3">
      <c r="A25" s="49"/>
      <c r="B25" s="53"/>
      <c r="C25" s="52"/>
    </row>
    <row r="26" spans="1:3">
      <c r="A26" s="49"/>
      <c r="B26" s="53"/>
      <c r="C26" s="52"/>
    </row>
    <row r="27" spans="1:3">
      <c r="A27" s="49"/>
      <c r="B27" s="54"/>
      <c r="C27" s="52"/>
    </row>
    <row r="29" spans="1:3" ht="15.75">
      <c r="A29" s="272"/>
      <c r="B29" s="272"/>
      <c r="C29" s="272"/>
    </row>
    <row r="30" spans="1:3">
      <c r="A30" s="49"/>
      <c r="B30" s="53"/>
      <c r="C30" s="51"/>
    </row>
    <row r="31" spans="1:3">
      <c r="A31" s="49"/>
      <c r="B31" s="53"/>
      <c r="C31" s="52"/>
    </row>
    <row r="32" spans="1:3">
      <c r="A32" s="49"/>
      <c r="B32" s="53"/>
      <c r="C32" s="52"/>
    </row>
    <row r="33" spans="1:3">
      <c r="A33" s="49"/>
      <c r="B33" s="53"/>
      <c r="C33" s="52"/>
    </row>
    <row r="34" spans="1:3">
      <c r="A34" s="49"/>
      <c r="B34" s="53"/>
      <c r="C34" s="52"/>
    </row>
    <row r="35" spans="1:3">
      <c r="A35" s="49"/>
      <c r="B35" s="53"/>
      <c r="C35" s="52"/>
    </row>
    <row r="36" spans="1:3">
      <c r="A36" s="49"/>
      <c r="B36" s="53"/>
      <c r="C36" s="52"/>
    </row>
    <row r="37" spans="1:3">
      <c r="A37" s="49"/>
      <c r="B37" s="53"/>
      <c r="C37" s="52"/>
    </row>
    <row r="38" spans="1:3">
      <c r="A38" s="49"/>
      <c r="B38" s="53"/>
      <c r="C38" s="52"/>
    </row>
    <row r="39" spans="1:3">
      <c r="A39" s="49"/>
      <c r="B39" s="53"/>
      <c r="C39" s="52"/>
    </row>
    <row r="40" spans="1:3">
      <c r="A40" s="49"/>
      <c r="B40" s="53"/>
      <c r="C40" s="52"/>
    </row>
    <row r="41" spans="1:3">
      <c r="A41" s="49"/>
      <c r="B41" s="54"/>
      <c r="C41" s="52"/>
    </row>
    <row r="44" spans="1:3" ht="15.75">
      <c r="A44" s="272"/>
      <c r="B44" s="272"/>
      <c r="C44" s="272"/>
    </row>
    <row r="45" spans="1:3">
      <c r="A45" s="49"/>
      <c r="B45" s="53"/>
      <c r="C45" s="51"/>
    </row>
    <row r="46" spans="1:3">
      <c r="A46" s="49"/>
      <c r="B46" s="53"/>
      <c r="C46" s="52"/>
    </row>
    <row r="47" spans="1:3">
      <c r="A47" s="49"/>
      <c r="B47" s="53"/>
      <c r="C47" s="52"/>
    </row>
    <row r="48" spans="1:3">
      <c r="A48" s="49"/>
      <c r="B48" s="53"/>
      <c r="C48" s="52"/>
    </row>
    <row r="49" spans="1:3">
      <c r="A49" s="49"/>
      <c r="B49" s="53"/>
      <c r="C49" s="52"/>
    </row>
    <row r="50" spans="1:3">
      <c r="A50" s="49"/>
      <c r="B50" s="53"/>
      <c r="C50" s="52"/>
    </row>
    <row r="51" spans="1:3">
      <c r="A51" s="49"/>
      <c r="B51" s="53"/>
      <c r="C51" s="52"/>
    </row>
    <row r="52" spans="1:3">
      <c r="A52" s="49"/>
      <c r="B52" s="53"/>
      <c r="C52" s="52"/>
    </row>
    <row r="53" spans="1:3">
      <c r="A53" s="49"/>
      <c r="B53" s="53"/>
      <c r="C53" s="52"/>
    </row>
    <row r="54" spans="1:3">
      <c r="A54" s="49"/>
      <c r="B54" s="53"/>
      <c r="C54" s="52"/>
    </row>
    <row r="55" spans="1:3">
      <c r="A55" s="49"/>
      <c r="B55" s="53"/>
      <c r="C55" s="52"/>
    </row>
    <row r="56" spans="1:3">
      <c r="A56" s="49"/>
      <c r="B56" s="54"/>
      <c r="C56" s="52"/>
    </row>
    <row r="58" spans="1:3" ht="15.75">
      <c r="A58" s="272"/>
      <c r="B58" s="272"/>
      <c r="C58" s="272"/>
    </row>
    <row r="59" spans="1:3">
      <c r="A59" s="49"/>
      <c r="B59" s="53"/>
      <c r="C59" s="51"/>
    </row>
    <row r="60" spans="1:3">
      <c r="A60" s="49"/>
      <c r="B60" s="53"/>
      <c r="C60" s="52"/>
    </row>
    <row r="61" spans="1:3">
      <c r="A61" s="49"/>
      <c r="B61" s="53"/>
      <c r="C61" s="52"/>
    </row>
    <row r="62" spans="1:3">
      <c r="A62" s="49"/>
      <c r="B62" s="53"/>
      <c r="C62" s="52"/>
    </row>
    <row r="63" spans="1:3">
      <c r="A63" s="49"/>
      <c r="B63" s="53"/>
      <c r="C63" s="52"/>
    </row>
    <row r="64" spans="1:3">
      <c r="A64" s="49"/>
      <c r="B64" s="53"/>
      <c r="C64" s="52"/>
    </row>
    <row r="65" spans="1:3">
      <c r="A65" s="49"/>
      <c r="B65" s="53"/>
      <c r="C65" s="52"/>
    </row>
    <row r="66" spans="1:3">
      <c r="A66" s="49"/>
      <c r="B66" s="53"/>
      <c r="C66" s="52"/>
    </row>
    <row r="67" spans="1:3">
      <c r="A67" s="49"/>
      <c r="B67" s="53"/>
      <c r="C67" s="52"/>
    </row>
    <row r="68" spans="1:3">
      <c r="A68" s="49"/>
      <c r="B68" s="53"/>
      <c r="C68" s="52"/>
    </row>
    <row r="69" spans="1:3">
      <c r="A69" s="49"/>
      <c r="B69" s="53"/>
      <c r="C69" s="52"/>
    </row>
    <row r="70" spans="1:3">
      <c r="A70" s="49"/>
      <c r="B70" s="54"/>
      <c r="C70" s="52"/>
    </row>
    <row r="72" spans="1:3" ht="15.75">
      <c r="A72" s="272"/>
      <c r="B72" s="272"/>
      <c r="C72" s="272"/>
    </row>
    <row r="73" spans="1:3">
      <c r="A73" s="49"/>
      <c r="B73" s="53"/>
      <c r="C73" s="51"/>
    </row>
    <row r="74" spans="1:3">
      <c r="A74" s="49"/>
      <c r="B74" s="53"/>
      <c r="C74" s="52"/>
    </row>
    <row r="75" spans="1:3">
      <c r="A75" s="49"/>
      <c r="B75" s="53"/>
      <c r="C75" s="52"/>
    </row>
    <row r="76" spans="1:3">
      <c r="A76" s="49"/>
      <c r="B76" s="53"/>
      <c r="C76" s="52"/>
    </row>
    <row r="77" spans="1:3">
      <c r="A77" s="49"/>
      <c r="B77" s="53"/>
      <c r="C77" s="52"/>
    </row>
    <row r="78" spans="1:3">
      <c r="A78" s="49"/>
      <c r="B78" s="53"/>
      <c r="C78" s="52"/>
    </row>
    <row r="79" spans="1:3">
      <c r="A79" s="49"/>
      <c r="B79" s="53"/>
      <c r="C79" s="52"/>
    </row>
    <row r="80" spans="1:3">
      <c r="A80" s="49"/>
      <c r="B80" s="53"/>
      <c r="C80" s="52"/>
    </row>
    <row r="81" spans="1:3">
      <c r="A81" s="49"/>
      <c r="B81" s="53"/>
      <c r="C81" s="52"/>
    </row>
    <row r="82" spans="1:3">
      <c r="A82" s="49"/>
      <c r="B82" s="53"/>
      <c r="C82" s="52"/>
    </row>
    <row r="83" spans="1:3">
      <c r="A83" s="49"/>
      <c r="B83" s="53"/>
      <c r="C83" s="52"/>
    </row>
    <row r="84" spans="1:3">
      <c r="A84" s="49"/>
      <c r="B84" s="54"/>
      <c r="C84" s="52"/>
    </row>
    <row r="86" spans="1:3" ht="15.75">
      <c r="A86" s="272"/>
      <c r="B86" s="272"/>
      <c r="C86" s="272"/>
    </row>
    <row r="87" spans="1:3">
      <c r="A87" s="49"/>
      <c r="B87" s="53"/>
      <c r="C87" s="51"/>
    </row>
    <row r="88" spans="1:3">
      <c r="A88" s="49"/>
      <c r="B88" s="53"/>
      <c r="C88" s="52"/>
    </row>
    <row r="89" spans="1:3">
      <c r="A89" s="49"/>
      <c r="B89" s="53"/>
      <c r="C89" s="52"/>
    </row>
    <row r="90" spans="1:3">
      <c r="A90" s="49"/>
      <c r="B90" s="53"/>
      <c r="C90" s="52"/>
    </row>
    <row r="91" spans="1:3">
      <c r="A91" s="49"/>
      <c r="B91" s="53"/>
      <c r="C91" s="52"/>
    </row>
    <row r="92" spans="1:3">
      <c r="A92" s="49"/>
      <c r="B92" s="53"/>
      <c r="C92" s="52"/>
    </row>
    <row r="93" spans="1:3">
      <c r="A93" s="49"/>
      <c r="B93" s="53"/>
      <c r="C93" s="52"/>
    </row>
    <row r="94" spans="1:3">
      <c r="A94" s="49"/>
      <c r="B94" s="53"/>
      <c r="C94" s="52"/>
    </row>
    <row r="95" spans="1:3">
      <c r="A95" s="49"/>
      <c r="B95" s="53"/>
      <c r="C95" s="52"/>
    </row>
    <row r="96" spans="1:3">
      <c r="A96" s="49"/>
      <c r="B96" s="53"/>
      <c r="C96" s="52"/>
    </row>
    <row r="97" spans="1:3">
      <c r="A97" s="49"/>
      <c r="B97" s="53"/>
      <c r="C97" s="52"/>
    </row>
    <row r="98" spans="1:3">
      <c r="A98" s="49"/>
      <c r="B98" s="54"/>
      <c r="C98" s="52"/>
    </row>
    <row r="100" spans="1:3" ht="15.75">
      <c r="A100" s="272"/>
      <c r="B100" s="272"/>
      <c r="C100" s="272"/>
    </row>
    <row r="101" spans="1:3">
      <c r="A101" s="49"/>
      <c r="B101" s="53"/>
      <c r="C101" s="51"/>
    </row>
    <row r="102" spans="1:3">
      <c r="A102" s="49"/>
      <c r="B102" s="53"/>
      <c r="C102" s="52"/>
    </row>
    <row r="103" spans="1:3">
      <c r="A103" s="49"/>
      <c r="B103" s="53"/>
      <c r="C103" s="52"/>
    </row>
    <row r="104" spans="1:3">
      <c r="A104" s="49"/>
      <c r="B104" s="53"/>
      <c r="C104" s="52"/>
    </row>
    <row r="105" spans="1:3">
      <c r="A105" s="49"/>
      <c r="B105" s="53"/>
      <c r="C105" s="52"/>
    </row>
    <row r="106" spans="1:3">
      <c r="A106" s="49"/>
      <c r="B106" s="53"/>
      <c r="C106" s="52"/>
    </row>
    <row r="107" spans="1:3">
      <c r="A107" s="49"/>
      <c r="B107" s="53"/>
      <c r="C107" s="52"/>
    </row>
    <row r="108" spans="1:3">
      <c r="A108" s="49"/>
      <c r="B108" s="53"/>
      <c r="C108" s="52"/>
    </row>
    <row r="109" spans="1:3">
      <c r="A109" s="49"/>
      <c r="B109" s="53"/>
      <c r="C109" s="52"/>
    </row>
    <row r="110" spans="1:3">
      <c r="A110" s="49"/>
      <c r="B110" s="53"/>
      <c r="C110" s="52"/>
    </row>
    <row r="111" spans="1:3">
      <c r="A111" s="49"/>
      <c r="B111" s="53"/>
      <c r="C111" s="52"/>
    </row>
    <row r="112" spans="1:3">
      <c r="A112" s="49"/>
      <c r="B112" s="54"/>
      <c r="C112" s="52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sqref="A1:B1"/>
    </sheetView>
  </sheetViews>
  <sheetFormatPr defaultRowHeight="15"/>
  <cols>
    <col min="1" max="1" width="25.42578125" customWidth="1"/>
    <col min="2" max="10" width="8.7109375" customWidth="1"/>
    <col min="11" max="11" width="9.5703125" bestFit="1" customWidth="1"/>
  </cols>
  <sheetData>
    <row r="1" spans="1:16" ht="33" customHeight="1">
      <c r="A1" s="251" t="s">
        <v>20</v>
      </c>
      <c r="B1" s="251"/>
    </row>
    <row r="2" spans="1:16" ht="30.75" customHeight="1">
      <c r="A2" s="256" t="s">
        <v>138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3"/>
    </row>
    <row r="3" spans="1:16">
      <c r="A3" s="254" t="s">
        <v>155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16" ht="18">
      <c r="A4" s="25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6">
        <v>2020</v>
      </c>
      <c r="M4" s="26">
        <v>2021</v>
      </c>
      <c r="N4" s="26">
        <v>2022</v>
      </c>
    </row>
    <row r="5" spans="1:16" ht="30">
      <c r="A5" s="27" t="s">
        <v>25</v>
      </c>
      <c r="B5" s="136">
        <v>213758</v>
      </c>
      <c r="C5" s="136">
        <v>216574</v>
      </c>
      <c r="D5" s="136">
        <v>217013</v>
      </c>
      <c r="E5" s="136">
        <v>202368</v>
      </c>
      <c r="F5" s="136">
        <v>193239</v>
      </c>
      <c r="G5" s="136">
        <v>207466</v>
      </c>
      <c r="H5" s="137">
        <v>262471</v>
      </c>
      <c r="I5" s="138">
        <v>274941</v>
      </c>
      <c r="J5" s="138">
        <v>268960</v>
      </c>
      <c r="K5" s="138">
        <v>300574</v>
      </c>
      <c r="L5" s="135">
        <v>186583</v>
      </c>
      <c r="M5" s="135">
        <v>311179</v>
      </c>
      <c r="N5" s="135">
        <v>337423</v>
      </c>
      <c r="O5" s="20"/>
      <c r="P5" s="20"/>
    </row>
    <row r="6" spans="1:16">
      <c r="A6" s="7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142"/>
      <c r="O6" s="20"/>
      <c r="P6" s="20"/>
    </row>
    <row r="7" spans="1:16" ht="30">
      <c r="A7" s="31" t="s">
        <v>7</v>
      </c>
      <c r="B7" s="147">
        <v>123254</v>
      </c>
      <c r="C7" s="147">
        <v>139767</v>
      </c>
      <c r="D7" s="147">
        <v>139909</v>
      </c>
      <c r="E7" s="147">
        <v>122431</v>
      </c>
      <c r="F7" s="147">
        <v>116504</v>
      </c>
      <c r="G7" s="147">
        <v>125772</v>
      </c>
      <c r="H7" s="147">
        <v>180579</v>
      </c>
      <c r="I7" s="147">
        <v>177826</v>
      </c>
      <c r="J7" s="147">
        <v>180453</v>
      </c>
      <c r="K7" s="147">
        <v>210863</v>
      </c>
      <c r="L7" s="145">
        <v>138436</v>
      </c>
      <c r="M7" s="145">
        <v>218626</v>
      </c>
      <c r="N7" s="143">
        <v>223461</v>
      </c>
      <c r="O7" s="10"/>
      <c r="P7" s="28"/>
    </row>
    <row r="8" spans="1:16" ht="30">
      <c r="A8" s="32" t="s">
        <v>26</v>
      </c>
      <c r="B8" s="148">
        <v>90504</v>
      </c>
      <c r="C8" s="148">
        <v>76807</v>
      </c>
      <c r="D8" s="148">
        <v>77104</v>
      </c>
      <c r="E8" s="148">
        <v>79937</v>
      </c>
      <c r="F8" s="148">
        <v>76735</v>
      </c>
      <c r="G8" s="148">
        <v>81694</v>
      </c>
      <c r="H8" s="148">
        <v>81892</v>
      </c>
      <c r="I8" s="148">
        <v>97115</v>
      </c>
      <c r="J8" s="148">
        <v>88507</v>
      </c>
      <c r="K8" s="148">
        <v>89711</v>
      </c>
      <c r="L8" s="146">
        <v>48147</v>
      </c>
      <c r="M8" s="146">
        <v>92553</v>
      </c>
      <c r="N8" s="144">
        <v>113962</v>
      </c>
      <c r="O8" s="20"/>
      <c r="P8" s="20"/>
    </row>
    <row r="9" spans="1:16" ht="15.75" customHeight="1">
      <c r="A9" s="95" t="s">
        <v>137</v>
      </c>
      <c r="B9" s="95"/>
      <c r="C9" s="95"/>
      <c r="D9" s="95"/>
      <c r="E9" s="95"/>
      <c r="F9" s="95"/>
      <c r="G9" s="95"/>
      <c r="H9" s="95"/>
      <c r="I9" s="95"/>
      <c r="J9" s="95"/>
      <c r="K9" s="28"/>
      <c r="M9" s="28"/>
      <c r="N9" s="28"/>
      <c r="O9" s="20"/>
      <c r="P9" s="20"/>
    </row>
  </sheetData>
  <mergeCells count="3"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"/>
  <sheetViews>
    <sheetView zoomScaleNormal="100" workbookViewId="0">
      <selection activeCell="M5" sqref="M5"/>
    </sheetView>
  </sheetViews>
  <sheetFormatPr defaultRowHeight="15"/>
  <cols>
    <col min="1" max="1" width="43.85546875" customWidth="1"/>
    <col min="2" max="10" width="8.7109375" customWidth="1"/>
  </cols>
  <sheetData>
    <row r="1" spans="1:15" ht="18.75">
      <c r="A1" s="257" t="s">
        <v>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5">
      <c r="A2" s="16"/>
      <c r="B2" s="16">
        <v>2010</v>
      </c>
      <c r="C2" s="16">
        <v>2011</v>
      </c>
      <c r="D2" s="16">
        <v>2012</v>
      </c>
      <c r="E2" s="16">
        <v>2013</v>
      </c>
      <c r="F2" s="16">
        <v>2014</v>
      </c>
      <c r="G2" s="16">
        <v>2015</v>
      </c>
      <c r="H2" s="16">
        <v>2016</v>
      </c>
      <c r="I2" s="16">
        <v>2017</v>
      </c>
      <c r="J2" s="16">
        <v>2018</v>
      </c>
      <c r="K2" s="16">
        <v>2019</v>
      </c>
      <c r="L2" s="17">
        <v>2020</v>
      </c>
      <c r="M2" s="17">
        <v>2021</v>
      </c>
    </row>
    <row r="3" spans="1:15">
      <c r="A3" s="18" t="s">
        <v>22</v>
      </c>
      <c r="B3" s="111">
        <v>34.746498000000003</v>
      </c>
      <c r="C3" s="111">
        <v>37.399453999999999</v>
      </c>
      <c r="D3" s="111">
        <v>41.065067000000006</v>
      </c>
      <c r="E3" s="111">
        <v>42.635162999999999</v>
      </c>
      <c r="F3" s="111">
        <v>44.218887000000002</v>
      </c>
      <c r="G3" s="111">
        <v>49.284209000000004</v>
      </c>
      <c r="H3" s="111">
        <v>54.430931000000001</v>
      </c>
      <c r="I3" s="111">
        <v>61.563203999999999</v>
      </c>
      <c r="J3" s="111">
        <v>71.538081000000005</v>
      </c>
      <c r="K3" s="111">
        <v>76.041739000000007</v>
      </c>
      <c r="L3" s="112">
        <v>47.382458</v>
      </c>
      <c r="M3" s="112">
        <v>66.539770000000004</v>
      </c>
      <c r="N3" s="20"/>
      <c r="O3" s="20"/>
    </row>
    <row r="4" spans="1:15" ht="30">
      <c r="A4" s="21" t="s">
        <v>23</v>
      </c>
      <c r="B4" s="111">
        <v>24.025746999999999</v>
      </c>
      <c r="C4" s="111">
        <v>27.112424999999998</v>
      </c>
      <c r="D4" s="111">
        <v>30.235199999999999</v>
      </c>
      <c r="E4" s="111">
        <v>31.732948</v>
      </c>
      <c r="F4" s="111">
        <v>33.159819999999996</v>
      </c>
      <c r="G4" s="111">
        <v>36.817349999999998</v>
      </c>
      <c r="H4" s="111">
        <v>42.981377999999999</v>
      </c>
      <c r="I4" s="111">
        <v>48.411738999999997</v>
      </c>
      <c r="J4" s="111">
        <v>57.243105999999997</v>
      </c>
      <c r="K4" s="111">
        <v>61.058700999999999</v>
      </c>
      <c r="L4" s="112">
        <v>38.309936999999998</v>
      </c>
      <c r="M4" s="112">
        <v>52.771914000000002</v>
      </c>
      <c r="N4" s="20"/>
      <c r="O4" s="20"/>
    </row>
    <row r="5" spans="1:15">
      <c r="A5" s="21" t="s">
        <v>24</v>
      </c>
      <c r="B5" s="111">
        <v>10.720751</v>
      </c>
      <c r="C5" s="111">
        <v>10.287029</v>
      </c>
      <c r="D5" s="111">
        <v>10.829867</v>
      </c>
      <c r="E5" s="111">
        <v>10.902215</v>
      </c>
      <c r="F5" s="111">
        <v>11.059066999999999</v>
      </c>
      <c r="G5" s="111">
        <v>12.466859000000001</v>
      </c>
      <c r="H5" s="111">
        <v>11.449553</v>
      </c>
      <c r="I5" s="111">
        <v>13.151465</v>
      </c>
      <c r="J5" s="111">
        <v>14.294975000000001</v>
      </c>
      <c r="K5" s="111">
        <v>14.983038000000001</v>
      </c>
      <c r="L5" s="112">
        <v>9.0725210000000001</v>
      </c>
      <c r="M5" s="112">
        <v>13.767856</v>
      </c>
      <c r="N5" s="20"/>
      <c r="O5" s="20"/>
    </row>
    <row r="6" spans="1:15" ht="19.5" customHeight="1">
      <c r="A6" s="22"/>
      <c r="B6" s="22"/>
      <c r="C6" s="22"/>
      <c r="D6" s="22"/>
      <c r="E6" s="22"/>
      <c r="F6" s="22"/>
      <c r="G6" s="22"/>
      <c r="H6" s="22"/>
      <c r="I6" s="22"/>
      <c r="L6" s="19"/>
      <c r="M6" s="19"/>
      <c r="N6" s="20"/>
      <c r="O6" s="20"/>
    </row>
    <row r="7" spans="1:15">
      <c r="A7" s="23"/>
      <c r="B7" s="24"/>
      <c r="C7" s="24"/>
      <c r="D7" s="24"/>
      <c r="E7" s="24"/>
      <c r="F7" s="24"/>
      <c r="G7" s="24"/>
      <c r="H7" s="24"/>
      <c r="L7" s="19"/>
      <c r="M7" s="19"/>
      <c r="N7" s="20"/>
      <c r="O7" s="20"/>
    </row>
    <row r="8" spans="1:15">
      <c r="A8" s="23"/>
      <c r="B8" s="24"/>
      <c r="C8" s="24"/>
      <c r="D8" s="24"/>
      <c r="E8" s="24"/>
      <c r="F8" s="24"/>
      <c r="G8" s="24"/>
      <c r="H8" s="24"/>
      <c r="L8" s="19"/>
      <c r="M8" s="19"/>
      <c r="N8" s="20"/>
      <c r="O8" s="20"/>
    </row>
    <row r="9" spans="1:15">
      <c r="A9" s="23"/>
      <c r="B9" s="24"/>
      <c r="C9" s="24"/>
      <c r="D9" s="24"/>
      <c r="E9" s="24"/>
      <c r="F9" s="24"/>
      <c r="G9" s="24"/>
      <c r="H9" s="24"/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workbookViewId="0">
      <selection activeCell="N5" sqref="N5"/>
    </sheetView>
  </sheetViews>
  <sheetFormatPr defaultRowHeight="15"/>
  <cols>
    <col min="1" max="1" width="24.7109375" customWidth="1"/>
    <col min="2" max="10" width="8.7109375" customWidth="1"/>
  </cols>
  <sheetData>
    <row r="1" spans="1:14" ht="33" customHeight="1">
      <c r="A1" s="251" t="s">
        <v>20</v>
      </c>
      <c r="B1" s="251"/>
    </row>
    <row r="2" spans="1:14" ht="33" customHeight="1">
      <c r="A2" s="256" t="s">
        <v>136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3"/>
    </row>
    <row r="3" spans="1:14">
      <c r="A3" s="254" t="s">
        <v>155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14" ht="16.5">
      <c r="A4" s="33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6">
        <v>2020</v>
      </c>
      <c r="M4" s="26">
        <v>2021</v>
      </c>
      <c r="N4" s="26">
        <v>2022</v>
      </c>
    </row>
    <row r="5" spans="1:14" ht="30">
      <c r="A5" s="27" t="s">
        <v>25</v>
      </c>
      <c r="B5" s="139">
        <v>6086</v>
      </c>
      <c r="C5" s="139">
        <v>5292</v>
      </c>
      <c r="D5" s="139">
        <v>8686</v>
      </c>
      <c r="E5" s="139">
        <v>4134</v>
      </c>
      <c r="F5" s="139">
        <v>4567</v>
      </c>
      <c r="G5" s="134">
        <v>5117</v>
      </c>
      <c r="H5" s="140">
        <v>6272</v>
      </c>
      <c r="I5" s="141">
        <v>4424</v>
      </c>
      <c r="J5" s="141">
        <v>5701</v>
      </c>
      <c r="K5" s="141">
        <v>5041</v>
      </c>
      <c r="L5" s="135">
        <v>1997</v>
      </c>
      <c r="M5" s="135">
        <v>2065</v>
      </c>
      <c r="N5" s="135">
        <v>4152</v>
      </c>
    </row>
    <row r="6" spans="1:14">
      <c r="A6" s="7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143"/>
    </row>
    <row r="7" spans="1:14" ht="30">
      <c r="A7" s="31" t="s">
        <v>7</v>
      </c>
      <c r="B7" s="147">
        <v>5981</v>
      </c>
      <c r="C7" s="147">
        <v>5261</v>
      </c>
      <c r="D7" s="147">
        <v>8654</v>
      </c>
      <c r="E7" s="147">
        <v>4071</v>
      </c>
      <c r="F7" s="147">
        <v>4432</v>
      </c>
      <c r="G7" s="147">
        <v>4812</v>
      </c>
      <c r="H7" s="147">
        <v>6170</v>
      </c>
      <c r="I7" s="147">
        <v>4349</v>
      </c>
      <c r="J7" s="147">
        <v>5592</v>
      </c>
      <c r="K7" s="147">
        <v>4886</v>
      </c>
      <c r="L7" s="145">
        <v>1937</v>
      </c>
      <c r="M7" s="145">
        <v>1999</v>
      </c>
      <c r="N7" s="143">
        <v>2414</v>
      </c>
    </row>
    <row r="8" spans="1:14" ht="30">
      <c r="A8" s="32" t="s">
        <v>26</v>
      </c>
      <c r="B8" s="148">
        <v>105</v>
      </c>
      <c r="C8" s="148">
        <v>31</v>
      </c>
      <c r="D8" s="148">
        <v>32</v>
      </c>
      <c r="E8" s="148">
        <v>63</v>
      </c>
      <c r="F8" s="148">
        <v>135</v>
      </c>
      <c r="G8" s="148">
        <v>305</v>
      </c>
      <c r="H8" s="148">
        <v>102</v>
      </c>
      <c r="I8" s="148">
        <v>75</v>
      </c>
      <c r="J8" s="148">
        <v>109</v>
      </c>
      <c r="K8" s="148">
        <v>155</v>
      </c>
      <c r="L8" s="146">
        <v>60</v>
      </c>
      <c r="M8" s="146">
        <v>66</v>
      </c>
      <c r="N8" s="144">
        <v>1738</v>
      </c>
    </row>
    <row r="9" spans="1:14" ht="15.75" customHeight="1">
      <c r="A9" s="95" t="s">
        <v>137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</sheetData>
  <mergeCells count="3"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20" zoomScaleNormal="120" workbookViewId="0">
      <pane ySplit="4" topLeftCell="A5" activePane="bottomLeft" state="frozen"/>
      <selection pane="bottomLeft" activeCell="O15" sqref="O15"/>
    </sheetView>
  </sheetViews>
  <sheetFormatPr defaultRowHeight="15"/>
  <cols>
    <col min="1" max="1" width="69.5703125" customWidth="1"/>
    <col min="2" max="7" width="9.7109375" customWidth="1"/>
    <col min="9" max="10" width="9.42578125" customWidth="1"/>
  </cols>
  <sheetData>
    <row r="1" spans="1:14" ht="33" customHeight="1">
      <c r="A1" s="251" t="s">
        <v>20</v>
      </c>
      <c r="B1" s="251"/>
    </row>
    <row r="2" spans="1:14" ht="20.25" customHeight="1">
      <c r="A2" s="258" t="s">
        <v>134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3"/>
    </row>
    <row r="3" spans="1:14">
      <c r="A3" s="259" t="s">
        <v>155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5"/>
    </row>
    <row r="4" spans="1:14">
      <c r="A4" s="57"/>
      <c r="B4" s="58">
        <v>2010</v>
      </c>
      <c r="C4" s="58">
        <v>2011</v>
      </c>
      <c r="D4" s="59">
        <v>2012</v>
      </c>
      <c r="E4" s="58">
        <v>2013</v>
      </c>
      <c r="F4" s="58">
        <v>2014</v>
      </c>
      <c r="G4" s="58">
        <v>2015</v>
      </c>
      <c r="H4" s="58">
        <v>2016</v>
      </c>
      <c r="I4" s="58">
        <v>2017</v>
      </c>
      <c r="J4" s="58">
        <v>2018</v>
      </c>
      <c r="K4" s="58">
        <v>2019</v>
      </c>
      <c r="L4" s="60">
        <v>2020</v>
      </c>
      <c r="M4" s="60">
        <v>2021</v>
      </c>
      <c r="N4" s="60">
        <v>2022</v>
      </c>
    </row>
    <row r="5" spans="1:14" ht="25.5">
      <c r="A5" s="61" t="s">
        <v>98</v>
      </c>
      <c r="B5" s="150">
        <v>219844</v>
      </c>
      <c r="C5" s="150">
        <v>221866</v>
      </c>
      <c r="D5" s="150">
        <v>225699</v>
      </c>
      <c r="E5" s="150">
        <v>206502</v>
      </c>
      <c r="F5" s="150">
        <v>197806</v>
      </c>
      <c r="G5" s="150">
        <v>212583</v>
      </c>
      <c r="H5" s="150">
        <v>268743</v>
      </c>
      <c r="I5" s="150">
        <v>279365</v>
      </c>
      <c r="J5" s="151">
        <v>274661</v>
      </c>
      <c r="K5" s="152">
        <v>305615</v>
      </c>
      <c r="L5" s="152">
        <v>188580</v>
      </c>
      <c r="M5" s="152">
        <v>313244</v>
      </c>
      <c r="N5" s="169">
        <v>341575</v>
      </c>
    </row>
    <row r="6" spans="1:14">
      <c r="A6" s="62" t="s">
        <v>99</v>
      </c>
      <c r="B6" s="153">
        <v>128681</v>
      </c>
      <c r="C6" s="153">
        <v>128939</v>
      </c>
      <c r="D6" s="153">
        <v>127971</v>
      </c>
      <c r="E6" s="153">
        <v>124614</v>
      </c>
      <c r="F6" s="153">
        <v>124853</v>
      </c>
      <c r="G6" s="153">
        <v>130151</v>
      </c>
      <c r="H6" s="153">
        <v>148823</v>
      </c>
      <c r="I6" s="153">
        <v>175304</v>
      </c>
      <c r="J6" s="153">
        <v>167615</v>
      </c>
      <c r="K6" s="154">
        <v>182870</v>
      </c>
      <c r="L6" s="155">
        <v>123403</v>
      </c>
      <c r="M6" s="156">
        <v>217728</v>
      </c>
      <c r="N6" s="170">
        <v>227617</v>
      </c>
    </row>
    <row r="7" spans="1:14">
      <c r="A7" s="63" t="s">
        <v>100</v>
      </c>
      <c r="B7" s="157"/>
      <c r="C7" s="157"/>
      <c r="D7" s="157"/>
      <c r="E7" s="157"/>
      <c r="F7" s="157"/>
      <c r="G7" s="157"/>
      <c r="H7" s="157"/>
      <c r="I7" s="157"/>
      <c r="J7" s="157"/>
      <c r="K7" s="154"/>
      <c r="L7" s="155"/>
      <c r="M7" s="114"/>
      <c r="N7" s="157"/>
    </row>
    <row r="8" spans="1:14">
      <c r="A8" s="64" t="s">
        <v>101</v>
      </c>
      <c r="B8" s="153">
        <v>57325</v>
      </c>
      <c r="C8" s="153">
        <v>56166</v>
      </c>
      <c r="D8" s="153">
        <v>56776</v>
      </c>
      <c r="E8" s="153">
        <v>54646</v>
      </c>
      <c r="F8" s="153">
        <v>46601</v>
      </c>
      <c r="G8" s="153">
        <v>41750</v>
      </c>
      <c r="H8" s="153">
        <v>91046</v>
      </c>
      <c r="I8" s="153">
        <v>115669</v>
      </c>
      <c r="J8" s="153">
        <v>112328</v>
      </c>
      <c r="K8" s="154">
        <v>112749</v>
      </c>
      <c r="L8" s="155">
        <v>82399</v>
      </c>
      <c r="M8" s="156">
        <v>141383</v>
      </c>
      <c r="N8" s="170">
        <v>154585</v>
      </c>
    </row>
    <row r="9" spans="1:14">
      <c r="A9" s="64" t="s">
        <v>102</v>
      </c>
      <c r="B9" s="153">
        <v>18906</v>
      </c>
      <c r="C9" s="153">
        <v>18478</v>
      </c>
      <c r="D9" s="153">
        <v>14213</v>
      </c>
      <c r="E9" s="153">
        <v>13076</v>
      </c>
      <c r="F9" s="153">
        <v>12007</v>
      </c>
      <c r="G9" s="153">
        <v>13080</v>
      </c>
      <c r="H9" s="153">
        <v>16831</v>
      </c>
      <c r="I9" s="153">
        <v>15526</v>
      </c>
      <c r="J9" s="153">
        <v>14361</v>
      </c>
      <c r="K9" s="154">
        <v>13984</v>
      </c>
      <c r="L9" s="155">
        <v>6413</v>
      </c>
      <c r="M9" s="156">
        <v>15583</v>
      </c>
      <c r="N9" s="170">
        <v>20967</v>
      </c>
    </row>
    <row r="10" spans="1:14">
      <c r="A10" s="64" t="s">
        <v>103</v>
      </c>
      <c r="B10" s="153">
        <v>44876</v>
      </c>
      <c r="C10" s="153">
        <v>38866</v>
      </c>
      <c r="D10" s="153">
        <v>38200</v>
      </c>
      <c r="E10" s="153">
        <v>42308</v>
      </c>
      <c r="F10" s="153">
        <v>47196</v>
      </c>
      <c r="G10" s="153">
        <v>35797</v>
      </c>
      <c r="H10" s="153">
        <v>35301</v>
      </c>
      <c r="I10" s="153">
        <v>36099</v>
      </c>
      <c r="J10" s="153">
        <v>29919</v>
      </c>
      <c r="K10" s="154">
        <v>43566</v>
      </c>
      <c r="L10" s="155">
        <v>22361</v>
      </c>
      <c r="M10" s="156">
        <v>42219</v>
      </c>
      <c r="N10" s="170">
        <v>33814</v>
      </c>
    </row>
    <row r="11" spans="1:14">
      <c r="A11" s="64" t="s">
        <v>104</v>
      </c>
      <c r="B11" s="157" t="s">
        <v>156</v>
      </c>
      <c r="C11" s="157" t="s">
        <v>156</v>
      </c>
      <c r="D11" s="153">
        <v>2</v>
      </c>
      <c r="E11" s="153">
        <v>12</v>
      </c>
      <c r="F11" s="153">
        <v>15</v>
      </c>
      <c r="G11" s="153">
        <v>3</v>
      </c>
      <c r="H11" s="153">
        <v>25</v>
      </c>
      <c r="I11" s="153">
        <v>127</v>
      </c>
      <c r="J11" s="153">
        <v>16</v>
      </c>
      <c r="K11" s="154">
        <v>14</v>
      </c>
      <c r="L11" s="155">
        <v>17</v>
      </c>
      <c r="M11" s="156">
        <v>213</v>
      </c>
      <c r="N11" s="170">
        <v>447</v>
      </c>
    </row>
    <row r="12" spans="1:14">
      <c r="A12" s="64" t="s">
        <v>105</v>
      </c>
      <c r="B12" s="153">
        <v>7574</v>
      </c>
      <c r="C12" s="153">
        <v>15429</v>
      </c>
      <c r="D12" s="153">
        <v>18780</v>
      </c>
      <c r="E12" s="153">
        <v>14572</v>
      </c>
      <c r="F12" s="153">
        <v>19034</v>
      </c>
      <c r="G12" s="153">
        <v>39521</v>
      </c>
      <c r="H12" s="153">
        <v>5620</v>
      </c>
      <c r="I12" s="153">
        <v>7883</v>
      </c>
      <c r="J12" s="153">
        <v>10991</v>
      </c>
      <c r="K12" s="154">
        <v>12557</v>
      </c>
      <c r="L12" s="155">
        <v>12213</v>
      </c>
      <c r="M12" s="156">
        <v>18330</v>
      </c>
      <c r="N12" s="170">
        <v>17804</v>
      </c>
    </row>
    <row r="13" spans="1:14">
      <c r="A13" s="62" t="s">
        <v>106</v>
      </c>
      <c r="B13" s="153">
        <v>91163</v>
      </c>
      <c r="C13" s="153">
        <v>92927</v>
      </c>
      <c r="D13" s="153">
        <v>97728</v>
      </c>
      <c r="E13" s="153">
        <v>81888</v>
      </c>
      <c r="F13" s="153">
        <v>72953</v>
      </c>
      <c r="G13" s="153">
        <v>82432</v>
      </c>
      <c r="H13" s="153">
        <v>119920</v>
      </c>
      <c r="I13" s="153">
        <v>104061</v>
      </c>
      <c r="J13" s="153">
        <v>107046</v>
      </c>
      <c r="K13" s="154">
        <v>122745</v>
      </c>
      <c r="L13" s="155">
        <v>65177</v>
      </c>
      <c r="M13" s="156">
        <v>95516</v>
      </c>
      <c r="N13" s="170">
        <v>113958</v>
      </c>
    </row>
    <row r="14" spans="1:14" ht="38.25">
      <c r="A14" s="65" t="s">
        <v>107</v>
      </c>
      <c r="B14" s="149">
        <v>129235</v>
      </c>
      <c r="C14" s="149">
        <v>145028</v>
      </c>
      <c r="D14" s="149">
        <v>148563</v>
      </c>
      <c r="E14" s="149">
        <v>126502</v>
      </c>
      <c r="F14" s="149">
        <v>120936</v>
      </c>
      <c r="G14" s="158">
        <v>130584</v>
      </c>
      <c r="H14" s="158">
        <v>186749</v>
      </c>
      <c r="I14" s="158">
        <v>182175</v>
      </c>
      <c r="J14" s="159">
        <v>186045</v>
      </c>
      <c r="K14" s="160">
        <v>215749</v>
      </c>
      <c r="L14" s="161">
        <v>140373</v>
      </c>
      <c r="M14" s="162">
        <v>220625</v>
      </c>
      <c r="N14" s="169">
        <v>225875</v>
      </c>
    </row>
    <row r="15" spans="1:14">
      <c r="A15" s="62" t="s">
        <v>99</v>
      </c>
      <c r="B15" s="153">
        <v>38161</v>
      </c>
      <c r="C15" s="153">
        <v>53321</v>
      </c>
      <c r="D15" s="153">
        <v>51920</v>
      </c>
      <c r="E15" s="153">
        <v>45546</v>
      </c>
      <c r="F15" s="153">
        <v>50440</v>
      </c>
      <c r="G15" s="153">
        <v>48347</v>
      </c>
      <c r="H15" s="153">
        <v>67372</v>
      </c>
      <c r="I15" s="153">
        <v>78450</v>
      </c>
      <c r="J15" s="153">
        <v>79497</v>
      </c>
      <c r="K15" s="154">
        <v>93152</v>
      </c>
      <c r="L15" s="155">
        <v>75270</v>
      </c>
      <c r="M15" s="156">
        <v>125205</v>
      </c>
      <c r="N15" s="170">
        <v>112215</v>
      </c>
    </row>
    <row r="16" spans="1:14">
      <c r="A16" s="63" t="s">
        <v>100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4"/>
      <c r="L16" s="155"/>
      <c r="M16" s="114"/>
      <c r="N16" s="157"/>
    </row>
    <row r="17" spans="1:14">
      <c r="A17" s="64" t="s">
        <v>101</v>
      </c>
      <c r="B17" s="153">
        <v>14098</v>
      </c>
      <c r="C17" s="153">
        <v>20483</v>
      </c>
      <c r="D17" s="153">
        <v>19224</v>
      </c>
      <c r="E17" s="153">
        <v>16640</v>
      </c>
      <c r="F17" s="153">
        <v>13154</v>
      </c>
      <c r="G17" s="153">
        <v>9452</v>
      </c>
      <c r="H17" s="153">
        <v>46084</v>
      </c>
      <c r="I17" s="153">
        <v>50389</v>
      </c>
      <c r="J17" s="153">
        <v>50732</v>
      </c>
      <c r="K17" s="154">
        <v>64140</v>
      </c>
      <c r="L17" s="155">
        <v>53127</v>
      </c>
      <c r="M17" s="156">
        <v>90028</v>
      </c>
      <c r="N17" s="170">
        <v>79573</v>
      </c>
    </row>
    <row r="18" spans="1:14">
      <c r="A18" s="64" t="s">
        <v>102</v>
      </c>
      <c r="B18" s="153">
        <v>16352</v>
      </c>
      <c r="C18" s="153">
        <v>17314</v>
      </c>
      <c r="D18" s="153">
        <v>13889</v>
      </c>
      <c r="E18" s="153">
        <v>12584</v>
      </c>
      <c r="F18" s="153">
        <v>11729</v>
      </c>
      <c r="G18" s="153">
        <v>12378</v>
      </c>
      <c r="H18" s="153">
        <v>11912</v>
      </c>
      <c r="I18" s="153">
        <v>15031</v>
      </c>
      <c r="J18" s="153">
        <v>13273</v>
      </c>
      <c r="K18" s="154">
        <v>13035</v>
      </c>
      <c r="L18" s="155">
        <v>5707</v>
      </c>
      <c r="M18" s="156">
        <v>12104</v>
      </c>
      <c r="N18" s="170">
        <v>13322</v>
      </c>
    </row>
    <row r="19" spans="1:14">
      <c r="A19" s="64" t="s">
        <v>103</v>
      </c>
      <c r="B19" s="153">
        <v>137</v>
      </c>
      <c r="C19" s="153">
        <v>95</v>
      </c>
      <c r="D19" s="153">
        <v>25</v>
      </c>
      <c r="E19" s="153">
        <v>1738</v>
      </c>
      <c r="F19" s="153">
        <v>6594</v>
      </c>
      <c r="G19" s="153">
        <v>2359</v>
      </c>
      <c r="H19" s="153">
        <v>4021</v>
      </c>
      <c r="I19" s="153">
        <v>5276</v>
      </c>
      <c r="J19" s="153">
        <v>4835</v>
      </c>
      <c r="K19" s="154">
        <v>3406</v>
      </c>
      <c r="L19" s="155">
        <v>4252</v>
      </c>
      <c r="M19" s="156">
        <v>6261</v>
      </c>
      <c r="N19" s="170">
        <v>2679</v>
      </c>
    </row>
    <row r="20" spans="1:14">
      <c r="A20" s="64" t="s">
        <v>104</v>
      </c>
      <c r="B20" s="157" t="s">
        <v>156</v>
      </c>
      <c r="C20" s="157" t="s">
        <v>156</v>
      </c>
      <c r="D20" s="153">
        <v>2</v>
      </c>
      <c r="E20" s="153">
        <v>12</v>
      </c>
      <c r="F20" s="153">
        <v>15</v>
      </c>
      <c r="G20" s="153">
        <v>3</v>
      </c>
      <c r="H20" s="153">
        <v>25</v>
      </c>
      <c r="I20" s="153">
        <v>127</v>
      </c>
      <c r="J20" s="153">
        <v>16</v>
      </c>
      <c r="K20" s="154">
        <v>14</v>
      </c>
      <c r="L20" s="155">
        <v>17</v>
      </c>
      <c r="M20" s="156">
        <v>213</v>
      </c>
      <c r="N20" s="170">
        <v>447</v>
      </c>
    </row>
    <row r="21" spans="1:14">
      <c r="A21" s="64" t="s">
        <v>105</v>
      </c>
      <c r="B21" s="153">
        <v>7574</v>
      </c>
      <c r="C21" s="153">
        <v>15429</v>
      </c>
      <c r="D21" s="163">
        <v>18780</v>
      </c>
      <c r="E21" s="153">
        <v>14572</v>
      </c>
      <c r="F21" s="153">
        <v>18948</v>
      </c>
      <c r="G21" s="153">
        <v>24155</v>
      </c>
      <c r="H21" s="153">
        <v>5330</v>
      </c>
      <c r="I21" s="153">
        <v>7627</v>
      </c>
      <c r="J21" s="153">
        <v>10641</v>
      </c>
      <c r="K21" s="154">
        <v>12557</v>
      </c>
      <c r="L21" s="155">
        <v>12167</v>
      </c>
      <c r="M21" s="156">
        <v>16599</v>
      </c>
      <c r="N21" s="170">
        <v>16194</v>
      </c>
    </row>
    <row r="22" spans="1:14">
      <c r="A22" s="62" t="s">
        <v>106</v>
      </c>
      <c r="B22" s="153">
        <v>91074</v>
      </c>
      <c r="C22" s="153">
        <v>91707</v>
      </c>
      <c r="D22" s="153">
        <v>96643</v>
      </c>
      <c r="E22" s="153">
        <v>80956</v>
      </c>
      <c r="F22" s="153">
        <v>70496</v>
      </c>
      <c r="G22" s="153">
        <v>82237</v>
      </c>
      <c r="H22" s="153">
        <v>119377</v>
      </c>
      <c r="I22" s="153">
        <v>103725</v>
      </c>
      <c r="J22" s="153">
        <v>106548</v>
      </c>
      <c r="K22" s="154">
        <v>122597</v>
      </c>
      <c r="L22" s="155">
        <v>65103</v>
      </c>
      <c r="M22" s="156">
        <v>95420</v>
      </c>
      <c r="N22" s="170">
        <v>113660</v>
      </c>
    </row>
    <row r="23" spans="1:14" ht="25.5">
      <c r="A23" s="65" t="s">
        <v>108</v>
      </c>
      <c r="B23" s="149">
        <v>90609</v>
      </c>
      <c r="C23" s="149">
        <v>76838</v>
      </c>
      <c r="D23" s="149">
        <v>77136</v>
      </c>
      <c r="E23" s="149">
        <v>80000</v>
      </c>
      <c r="F23" s="149">
        <v>76870</v>
      </c>
      <c r="G23" s="158">
        <v>81999</v>
      </c>
      <c r="H23" s="158">
        <v>81994</v>
      </c>
      <c r="I23" s="158">
        <v>97190</v>
      </c>
      <c r="J23" s="159">
        <v>88616</v>
      </c>
      <c r="K23" s="160">
        <v>89866</v>
      </c>
      <c r="L23" s="161">
        <v>48207</v>
      </c>
      <c r="M23" s="162">
        <v>92619</v>
      </c>
      <c r="N23" s="169">
        <v>115700</v>
      </c>
    </row>
    <row r="24" spans="1:14">
      <c r="A24" s="62" t="s">
        <v>99</v>
      </c>
      <c r="B24" s="153">
        <v>90520</v>
      </c>
      <c r="C24" s="163">
        <v>75618</v>
      </c>
      <c r="D24" s="163">
        <v>76051</v>
      </c>
      <c r="E24" s="163">
        <v>79068</v>
      </c>
      <c r="F24" s="163">
        <v>74413</v>
      </c>
      <c r="G24" s="163">
        <v>81804</v>
      </c>
      <c r="H24" s="153">
        <v>81451</v>
      </c>
      <c r="I24" s="153">
        <v>96854</v>
      </c>
      <c r="J24" s="153">
        <v>88118</v>
      </c>
      <c r="K24" s="154">
        <v>89718</v>
      </c>
      <c r="L24" s="155">
        <v>48133</v>
      </c>
      <c r="M24" s="156">
        <v>92523</v>
      </c>
      <c r="N24" s="170">
        <v>115402</v>
      </c>
    </row>
    <row r="25" spans="1:14">
      <c r="A25" s="63" t="s">
        <v>100</v>
      </c>
      <c r="B25" s="157"/>
      <c r="C25" s="163"/>
      <c r="D25" s="163"/>
      <c r="E25" s="163"/>
      <c r="F25" s="163"/>
      <c r="G25" s="163"/>
      <c r="H25" s="157"/>
      <c r="I25" s="157"/>
      <c r="J25" s="157"/>
      <c r="K25" s="154"/>
      <c r="L25" s="155"/>
      <c r="M25" s="114"/>
      <c r="N25" s="157"/>
    </row>
    <row r="26" spans="1:14">
      <c r="A26" s="64" t="s">
        <v>101</v>
      </c>
      <c r="B26" s="153">
        <v>43227</v>
      </c>
      <c r="C26" s="163">
        <v>35683</v>
      </c>
      <c r="D26" s="163">
        <v>37552</v>
      </c>
      <c r="E26" s="163">
        <v>38006</v>
      </c>
      <c r="F26" s="163">
        <v>33447</v>
      </c>
      <c r="G26" s="163">
        <v>32298</v>
      </c>
      <c r="H26" s="153">
        <v>44962</v>
      </c>
      <c r="I26" s="153">
        <v>65280</v>
      </c>
      <c r="J26" s="153">
        <v>61596</v>
      </c>
      <c r="K26" s="154">
        <v>48609</v>
      </c>
      <c r="L26" s="155">
        <v>29272</v>
      </c>
      <c r="M26" s="156">
        <v>51355</v>
      </c>
      <c r="N26" s="170">
        <v>75012</v>
      </c>
    </row>
    <row r="27" spans="1:14">
      <c r="A27" s="64" t="s">
        <v>102</v>
      </c>
      <c r="B27" s="153">
        <v>2554</v>
      </c>
      <c r="C27" s="163">
        <v>1164</v>
      </c>
      <c r="D27" s="163">
        <v>324</v>
      </c>
      <c r="E27" s="163">
        <v>492</v>
      </c>
      <c r="F27" s="163">
        <v>278</v>
      </c>
      <c r="G27" s="163">
        <v>702</v>
      </c>
      <c r="H27" s="153">
        <v>4919</v>
      </c>
      <c r="I27" s="153">
        <v>495</v>
      </c>
      <c r="J27" s="153">
        <v>1088</v>
      </c>
      <c r="K27" s="154">
        <v>949</v>
      </c>
      <c r="L27" s="155">
        <v>706</v>
      </c>
      <c r="M27" s="156">
        <v>3479</v>
      </c>
      <c r="N27" s="170">
        <v>7645</v>
      </c>
    </row>
    <row r="28" spans="1:14">
      <c r="A28" s="64" t="s">
        <v>103</v>
      </c>
      <c r="B28" s="153">
        <v>44739</v>
      </c>
      <c r="C28" s="163">
        <v>38771</v>
      </c>
      <c r="D28" s="163">
        <v>38175</v>
      </c>
      <c r="E28" s="163">
        <v>40570</v>
      </c>
      <c r="F28" s="163">
        <v>40602</v>
      </c>
      <c r="G28" s="163">
        <v>33438</v>
      </c>
      <c r="H28" s="153">
        <v>31280</v>
      </c>
      <c r="I28" s="153">
        <v>30823</v>
      </c>
      <c r="J28" s="153">
        <v>25084</v>
      </c>
      <c r="K28" s="154">
        <v>40160</v>
      </c>
      <c r="L28" s="155">
        <v>18109</v>
      </c>
      <c r="M28" s="156">
        <v>35958</v>
      </c>
      <c r="N28" s="170">
        <v>31135</v>
      </c>
    </row>
    <row r="29" spans="1:14">
      <c r="A29" s="64" t="s">
        <v>105</v>
      </c>
      <c r="B29" s="153" t="s">
        <v>156</v>
      </c>
      <c r="C29" s="153" t="s">
        <v>156</v>
      </c>
      <c r="D29" s="153" t="s">
        <v>156</v>
      </c>
      <c r="E29" s="153" t="s">
        <v>156</v>
      </c>
      <c r="F29" s="163">
        <v>86</v>
      </c>
      <c r="G29" s="163">
        <v>15366</v>
      </c>
      <c r="H29" s="153">
        <v>290</v>
      </c>
      <c r="I29" s="153">
        <v>256</v>
      </c>
      <c r="J29" s="153">
        <v>350</v>
      </c>
      <c r="K29" s="154" t="s">
        <v>156</v>
      </c>
      <c r="L29" s="155">
        <v>46</v>
      </c>
      <c r="M29" s="156">
        <v>1731</v>
      </c>
      <c r="N29" s="170">
        <v>1610</v>
      </c>
    </row>
    <row r="30" spans="1:14">
      <c r="A30" s="66" t="s">
        <v>106</v>
      </c>
      <c r="B30" s="164">
        <v>89</v>
      </c>
      <c r="C30" s="165">
        <v>1220</v>
      </c>
      <c r="D30" s="165">
        <v>1085</v>
      </c>
      <c r="E30" s="165">
        <v>932</v>
      </c>
      <c r="F30" s="165">
        <v>2457</v>
      </c>
      <c r="G30" s="165">
        <v>195</v>
      </c>
      <c r="H30" s="164">
        <v>543</v>
      </c>
      <c r="I30" s="164">
        <v>336</v>
      </c>
      <c r="J30" s="164">
        <v>498</v>
      </c>
      <c r="K30" s="166">
        <v>148</v>
      </c>
      <c r="L30" s="167">
        <v>74</v>
      </c>
      <c r="M30" s="168">
        <v>96</v>
      </c>
      <c r="N30" s="171">
        <v>298</v>
      </c>
    </row>
    <row r="31" spans="1:14" ht="21.75" customHeight="1">
      <c r="A31" s="95" t="s">
        <v>135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4">
      <c r="J32" s="67"/>
    </row>
    <row r="33" spans="10:10">
      <c r="J33" s="67"/>
    </row>
  </sheetData>
  <mergeCells count="3"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>
      <selection activeCell="D22" sqref="D22"/>
    </sheetView>
  </sheetViews>
  <sheetFormatPr defaultRowHeight="15"/>
  <cols>
    <col min="1" max="1" width="35.7109375" customWidth="1"/>
    <col min="2" max="2" width="8.7109375" bestFit="1" customWidth="1"/>
    <col min="3" max="3" width="11.28515625" customWidth="1"/>
  </cols>
  <sheetData>
    <row r="1" spans="1:3">
      <c r="A1" s="260" t="s">
        <v>112</v>
      </c>
      <c r="B1" s="260"/>
      <c r="C1" s="260"/>
    </row>
    <row r="2" spans="1:3">
      <c r="A2" s="261"/>
      <c r="B2" s="261"/>
      <c r="C2" s="261"/>
    </row>
    <row r="3" spans="1:3">
      <c r="A3" s="80"/>
      <c r="B3" s="79">
        <v>2021</v>
      </c>
      <c r="C3" s="78" t="s">
        <v>111</v>
      </c>
    </row>
    <row r="4" spans="1:3" ht="27.75" customHeight="1">
      <c r="A4" s="77" t="s">
        <v>110</v>
      </c>
      <c r="B4" s="76">
        <v>66539770</v>
      </c>
      <c r="C4" s="75">
        <f>SUM(C5:C10)</f>
        <v>100</v>
      </c>
    </row>
    <row r="5" spans="1:3">
      <c r="A5" s="74" t="s">
        <v>101</v>
      </c>
      <c r="B5" s="73">
        <v>37010948</v>
      </c>
      <c r="C5" s="72">
        <f t="shared" ref="C5:C10" si="0">B5/$B$4*100</f>
        <v>55.622296259815748</v>
      </c>
    </row>
    <row r="6" spans="1:3" ht="25.5">
      <c r="A6" s="74" t="s">
        <v>102</v>
      </c>
      <c r="B6" s="73">
        <v>2010525</v>
      </c>
      <c r="C6" s="72">
        <f t="shared" si="0"/>
        <v>3.0215388481204548</v>
      </c>
    </row>
    <row r="7" spans="1:3" ht="25.5">
      <c r="A7" s="74" t="s">
        <v>103</v>
      </c>
      <c r="B7" s="73">
        <v>5437239</v>
      </c>
      <c r="C7" s="72">
        <f t="shared" si="0"/>
        <v>8.1714123748849747</v>
      </c>
    </row>
    <row r="8" spans="1:3">
      <c r="A8" s="74" t="s">
        <v>104</v>
      </c>
      <c r="B8" s="73">
        <v>209080</v>
      </c>
      <c r="C8" s="72">
        <f t="shared" si="0"/>
        <v>0.31421809843947462</v>
      </c>
    </row>
    <row r="9" spans="1:3">
      <c r="A9" s="74" t="s">
        <v>105</v>
      </c>
      <c r="B9" s="73">
        <v>3372949</v>
      </c>
      <c r="C9" s="72">
        <f t="shared" si="0"/>
        <v>5.0690722255276803</v>
      </c>
    </row>
    <row r="10" spans="1:3">
      <c r="A10" s="71" t="s">
        <v>109</v>
      </c>
      <c r="B10" s="70">
        <v>18499029</v>
      </c>
      <c r="C10" s="69">
        <f t="shared" si="0"/>
        <v>27.80146219321167</v>
      </c>
    </row>
    <row r="11" spans="1:3">
      <c r="C11" s="68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showZeros="0" zoomScale="110" zoomScaleNormal="110" workbookViewId="0">
      <pane ySplit="5" topLeftCell="A6" activePane="bottomLeft" state="frozen"/>
      <selection pane="bottomLeft" activeCell="K26" sqref="K26"/>
    </sheetView>
  </sheetViews>
  <sheetFormatPr defaultRowHeight="12.75"/>
  <cols>
    <col min="1" max="1" width="49" style="36" customWidth="1"/>
    <col min="2" max="3" width="13.5703125" style="36" customWidth="1"/>
    <col min="4" max="8" width="13.5703125" style="35" customWidth="1"/>
    <col min="9" max="254" width="9.140625" style="35"/>
    <col min="255" max="255" width="43.42578125" style="35" customWidth="1"/>
    <col min="256" max="260" width="20.5703125" style="35" customWidth="1"/>
    <col min="261" max="261" width="9.140625" style="35" customWidth="1"/>
    <col min="262" max="510" width="9.140625" style="35"/>
    <col min="511" max="511" width="43.42578125" style="35" customWidth="1"/>
    <col min="512" max="516" width="20.5703125" style="35" customWidth="1"/>
    <col min="517" max="517" width="9.140625" style="35" customWidth="1"/>
    <col min="518" max="766" width="9.140625" style="35"/>
    <col min="767" max="767" width="43.42578125" style="35" customWidth="1"/>
    <col min="768" max="772" width="20.5703125" style="35" customWidth="1"/>
    <col min="773" max="773" width="9.140625" style="35" customWidth="1"/>
    <col min="774" max="1022" width="9.140625" style="35"/>
    <col min="1023" max="1023" width="43.42578125" style="35" customWidth="1"/>
    <col min="1024" max="1028" width="20.5703125" style="35" customWidth="1"/>
    <col min="1029" max="1029" width="9.140625" style="35" customWidth="1"/>
    <col min="1030" max="1278" width="9.140625" style="35"/>
    <col min="1279" max="1279" width="43.42578125" style="35" customWidth="1"/>
    <col min="1280" max="1284" width="20.5703125" style="35" customWidth="1"/>
    <col min="1285" max="1285" width="9.140625" style="35" customWidth="1"/>
    <col min="1286" max="1534" width="9.140625" style="35"/>
    <col min="1535" max="1535" width="43.42578125" style="35" customWidth="1"/>
    <col min="1536" max="1540" width="20.5703125" style="35" customWidth="1"/>
    <col min="1541" max="1541" width="9.140625" style="35" customWidth="1"/>
    <col min="1542" max="1790" width="9.140625" style="35"/>
    <col min="1791" max="1791" width="43.42578125" style="35" customWidth="1"/>
    <col min="1792" max="1796" width="20.5703125" style="35" customWidth="1"/>
    <col min="1797" max="1797" width="9.140625" style="35" customWidth="1"/>
    <col min="1798" max="2046" width="9.140625" style="35"/>
    <col min="2047" max="2047" width="43.42578125" style="35" customWidth="1"/>
    <col min="2048" max="2052" width="20.5703125" style="35" customWidth="1"/>
    <col min="2053" max="2053" width="9.140625" style="35" customWidth="1"/>
    <col min="2054" max="2302" width="9.140625" style="35"/>
    <col min="2303" max="2303" width="43.42578125" style="35" customWidth="1"/>
    <col min="2304" max="2308" width="20.5703125" style="35" customWidth="1"/>
    <col min="2309" max="2309" width="9.140625" style="35" customWidth="1"/>
    <col min="2310" max="2558" width="9.140625" style="35"/>
    <col min="2559" max="2559" width="43.42578125" style="35" customWidth="1"/>
    <col min="2560" max="2564" width="20.5703125" style="35" customWidth="1"/>
    <col min="2565" max="2565" width="9.140625" style="35" customWidth="1"/>
    <col min="2566" max="2814" width="9.140625" style="35"/>
    <col min="2815" max="2815" width="43.42578125" style="35" customWidth="1"/>
    <col min="2816" max="2820" width="20.5703125" style="35" customWidth="1"/>
    <col min="2821" max="2821" width="9.140625" style="35" customWidth="1"/>
    <col min="2822" max="3070" width="9.140625" style="35"/>
    <col min="3071" max="3071" width="43.42578125" style="35" customWidth="1"/>
    <col min="3072" max="3076" width="20.5703125" style="35" customWidth="1"/>
    <col min="3077" max="3077" width="9.140625" style="35" customWidth="1"/>
    <col min="3078" max="3326" width="9.140625" style="35"/>
    <col min="3327" max="3327" width="43.42578125" style="35" customWidth="1"/>
    <col min="3328" max="3332" width="20.5703125" style="35" customWidth="1"/>
    <col min="3333" max="3333" width="9.140625" style="35" customWidth="1"/>
    <col min="3334" max="3582" width="9.140625" style="35"/>
    <col min="3583" max="3583" width="43.42578125" style="35" customWidth="1"/>
    <col min="3584" max="3588" width="20.5703125" style="35" customWidth="1"/>
    <col min="3589" max="3589" width="9.140625" style="35" customWidth="1"/>
    <col min="3590" max="3838" width="9.140625" style="35"/>
    <col min="3839" max="3839" width="43.42578125" style="35" customWidth="1"/>
    <col min="3840" max="3844" width="20.5703125" style="35" customWidth="1"/>
    <col min="3845" max="3845" width="9.140625" style="35" customWidth="1"/>
    <col min="3846" max="4094" width="9.140625" style="35"/>
    <col min="4095" max="4095" width="43.42578125" style="35" customWidth="1"/>
    <col min="4096" max="4100" width="20.5703125" style="35" customWidth="1"/>
    <col min="4101" max="4101" width="9.140625" style="35" customWidth="1"/>
    <col min="4102" max="4350" width="9.140625" style="35"/>
    <col min="4351" max="4351" width="43.42578125" style="35" customWidth="1"/>
    <col min="4352" max="4356" width="20.5703125" style="35" customWidth="1"/>
    <col min="4357" max="4357" width="9.140625" style="35" customWidth="1"/>
    <col min="4358" max="4606" width="9.140625" style="35"/>
    <col min="4607" max="4607" width="43.42578125" style="35" customWidth="1"/>
    <col min="4608" max="4612" width="20.5703125" style="35" customWidth="1"/>
    <col min="4613" max="4613" width="9.140625" style="35" customWidth="1"/>
    <col min="4614" max="4862" width="9.140625" style="35"/>
    <col min="4863" max="4863" width="43.42578125" style="35" customWidth="1"/>
    <col min="4864" max="4868" width="20.5703125" style="35" customWidth="1"/>
    <col min="4869" max="4869" width="9.140625" style="35" customWidth="1"/>
    <col min="4870" max="5118" width="9.140625" style="35"/>
    <col min="5119" max="5119" width="43.42578125" style="35" customWidth="1"/>
    <col min="5120" max="5124" width="20.5703125" style="35" customWidth="1"/>
    <col min="5125" max="5125" width="9.140625" style="35" customWidth="1"/>
    <col min="5126" max="5374" width="9.140625" style="35"/>
    <col min="5375" max="5375" width="43.42578125" style="35" customWidth="1"/>
    <col min="5376" max="5380" width="20.5703125" style="35" customWidth="1"/>
    <col min="5381" max="5381" width="9.140625" style="35" customWidth="1"/>
    <col min="5382" max="5630" width="9.140625" style="35"/>
    <col min="5631" max="5631" width="43.42578125" style="35" customWidth="1"/>
    <col min="5632" max="5636" width="20.5703125" style="35" customWidth="1"/>
    <col min="5637" max="5637" width="9.140625" style="35" customWidth="1"/>
    <col min="5638" max="5886" width="9.140625" style="35"/>
    <col min="5887" max="5887" width="43.42578125" style="35" customWidth="1"/>
    <col min="5888" max="5892" width="20.5703125" style="35" customWidth="1"/>
    <col min="5893" max="5893" width="9.140625" style="35" customWidth="1"/>
    <col min="5894" max="6142" width="9.140625" style="35"/>
    <col min="6143" max="6143" width="43.42578125" style="35" customWidth="1"/>
    <col min="6144" max="6148" width="20.5703125" style="35" customWidth="1"/>
    <col min="6149" max="6149" width="9.140625" style="35" customWidth="1"/>
    <col min="6150" max="6398" width="9.140625" style="35"/>
    <col min="6399" max="6399" width="43.42578125" style="35" customWidth="1"/>
    <col min="6400" max="6404" width="20.5703125" style="35" customWidth="1"/>
    <col min="6405" max="6405" width="9.140625" style="35" customWidth="1"/>
    <col min="6406" max="6654" width="9.140625" style="35"/>
    <col min="6655" max="6655" width="43.42578125" style="35" customWidth="1"/>
    <col min="6656" max="6660" width="20.5703125" style="35" customWidth="1"/>
    <col min="6661" max="6661" width="9.140625" style="35" customWidth="1"/>
    <col min="6662" max="6910" width="9.140625" style="35"/>
    <col min="6911" max="6911" width="43.42578125" style="35" customWidth="1"/>
    <col min="6912" max="6916" width="20.5703125" style="35" customWidth="1"/>
    <col min="6917" max="6917" width="9.140625" style="35" customWidth="1"/>
    <col min="6918" max="7166" width="9.140625" style="35"/>
    <col min="7167" max="7167" width="43.42578125" style="35" customWidth="1"/>
    <col min="7168" max="7172" width="20.5703125" style="35" customWidth="1"/>
    <col min="7173" max="7173" width="9.140625" style="35" customWidth="1"/>
    <col min="7174" max="7422" width="9.140625" style="35"/>
    <col min="7423" max="7423" width="43.42578125" style="35" customWidth="1"/>
    <col min="7424" max="7428" width="20.5703125" style="35" customWidth="1"/>
    <col min="7429" max="7429" width="9.140625" style="35" customWidth="1"/>
    <col min="7430" max="7678" width="9.140625" style="35"/>
    <col min="7679" max="7679" width="43.42578125" style="35" customWidth="1"/>
    <col min="7680" max="7684" width="20.5703125" style="35" customWidth="1"/>
    <col min="7685" max="7685" width="9.140625" style="35" customWidth="1"/>
    <col min="7686" max="7934" width="9.140625" style="35"/>
    <col min="7935" max="7935" width="43.42578125" style="35" customWidth="1"/>
    <col min="7936" max="7940" width="20.5703125" style="35" customWidth="1"/>
    <col min="7941" max="7941" width="9.140625" style="35" customWidth="1"/>
    <col min="7942" max="8190" width="9.140625" style="35"/>
    <col min="8191" max="8191" width="43.42578125" style="35" customWidth="1"/>
    <col min="8192" max="8196" width="20.5703125" style="35" customWidth="1"/>
    <col min="8197" max="8197" width="9.140625" style="35" customWidth="1"/>
    <col min="8198" max="8446" width="9.140625" style="35"/>
    <col min="8447" max="8447" width="43.42578125" style="35" customWidth="1"/>
    <col min="8448" max="8452" width="20.5703125" style="35" customWidth="1"/>
    <col min="8453" max="8453" width="9.140625" style="35" customWidth="1"/>
    <col min="8454" max="8702" width="9.140625" style="35"/>
    <col min="8703" max="8703" width="43.42578125" style="35" customWidth="1"/>
    <col min="8704" max="8708" width="20.5703125" style="35" customWidth="1"/>
    <col min="8709" max="8709" width="9.140625" style="35" customWidth="1"/>
    <col min="8710" max="8958" width="9.140625" style="35"/>
    <col min="8959" max="8959" width="43.42578125" style="35" customWidth="1"/>
    <col min="8960" max="8964" width="20.5703125" style="35" customWidth="1"/>
    <col min="8965" max="8965" width="9.140625" style="35" customWidth="1"/>
    <col min="8966" max="9214" width="9.140625" style="35"/>
    <col min="9215" max="9215" width="43.42578125" style="35" customWidth="1"/>
    <col min="9216" max="9220" width="20.5703125" style="35" customWidth="1"/>
    <col min="9221" max="9221" width="9.140625" style="35" customWidth="1"/>
    <col min="9222" max="9470" width="9.140625" style="35"/>
    <col min="9471" max="9471" width="43.42578125" style="35" customWidth="1"/>
    <col min="9472" max="9476" width="20.5703125" style="35" customWidth="1"/>
    <col min="9477" max="9477" width="9.140625" style="35" customWidth="1"/>
    <col min="9478" max="9726" width="9.140625" style="35"/>
    <col min="9727" max="9727" width="43.42578125" style="35" customWidth="1"/>
    <col min="9728" max="9732" width="20.5703125" style="35" customWidth="1"/>
    <col min="9733" max="9733" width="9.140625" style="35" customWidth="1"/>
    <col min="9734" max="9982" width="9.140625" style="35"/>
    <col min="9983" max="9983" width="43.42578125" style="35" customWidth="1"/>
    <col min="9984" max="9988" width="20.5703125" style="35" customWidth="1"/>
    <col min="9989" max="9989" width="9.140625" style="35" customWidth="1"/>
    <col min="9990" max="10238" width="9.140625" style="35"/>
    <col min="10239" max="10239" width="43.42578125" style="35" customWidth="1"/>
    <col min="10240" max="10244" width="20.5703125" style="35" customWidth="1"/>
    <col min="10245" max="10245" width="9.140625" style="35" customWidth="1"/>
    <col min="10246" max="10494" width="9.140625" style="35"/>
    <col min="10495" max="10495" width="43.42578125" style="35" customWidth="1"/>
    <col min="10496" max="10500" width="20.5703125" style="35" customWidth="1"/>
    <col min="10501" max="10501" width="9.140625" style="35" customWidth="1"/>
    <col min="10502" max="10750" width="9.140625" style="35"/>
    <col min="10751" max="10751" width="43.42578125" style="35" customWidth="1"/>
    <col min="10752" max="10756" width="20.5703125" style="35" customWidth="1"/>
    <col min="10757" max="10757" width="9.140625" style="35" customWidth="1"/>
    <col min="10758" max="11006" width="9.140625" style="35"/>
    <col min="11007" max="11007" width="43.42578125" style="35" customWidth="1"/>
    <col min="11008" max="11012" width="20.5703125" style="35" customWidth="1"/>
    <col min="11013" max="11013" width="9.140625" style="35" customWidth="1"/>
    <col min="11014" max="11262" width="9.140625" style="35"/>
    <col min="11263" max="11263" width="43.42578125" style="35" customWidth="1"/>
    <col min="11264" max="11268" width="20.5703125" style="35" customWidth="1"/>
    <col min="11269" max="11269" width="9.140625" style="35" customWidth="1"/>
    <col min="11270" max="11518" width="9.140625" style="35"/>
    <col min="11519" max="11519" width="43.42578125" style="35" customWidth="1"/>
    <col min="11520" max="11524" width="20.5703125" style="35" customWidth="1"/>
    <col min="11525" max="11525" width="9.140625" style="35" customWidth="1"/>
    <col min="11526" max="11774" width="9.140625" style="35"/>
    <col min="11775" max="11775" width="43.42578125" style="35" customWidth="1"/>
    <col min="11776" max="11780" width="20.5703125" style="35" customWidth="1"/>
    <col min="11781" max="11781" width="9.140625" style="35" customWidth="1"/>
    <col min="11782" max="12030" width="9.140625" style="35"/>
    <col min="12031" max="12031" width="43.42578125" style="35" customWidth="1"/>
    <col min="12032" max="12036" width="20.5703125" style="35" customWidth="1"/>
    <col min="12037" max="12037" width="9.140625" style="35" customWidth="1"/>
    <col min="12038" max="12286" width="9.140625" style="35"/>
    <col min="12287" max="12287" width="43.42578125" style="35" customWidth="1"/>
    <col min="12288" max="12292" width="20.5703125" style="35" customWidth="1"/>
    <col min="12293" max="12293" width="9.140625" style="35" customWidth="1"/>
    <col min="12294" max="12542" width="9.140625" style="35"/>
    <col min="12543" max="12543" width="43.42578125" style="35" customWidth="1"/>
    <col min="12544" max="12548" width="20.5703125" style="35" customWidth="1"/>
    <col min="12549" max="12549" width="9.140625" style="35" customWidth="1"/>
    <col min="12550" max="12798" width="9.140625" style="35"/>
    <col min="12799" max="12799" width="43.42578125" style="35" customWidth="1"/>
    <col min="12800" max="12804" width="20.5703125" style="35" customWidth="1"/>
    <col min="12805" max="12805" width="9.140625" style="35" customWidth="1"/>
    <col min="12806" max="13054" width="9.140625" style="35"/>
    <col min="13055" max="13055" width="43.42578125" style="35" customWidth="1"/>
    <col min="13056" max="13060" width="20.5703125" style="35" customWidth="1"/>
    <col min="13061" max="13061" width="9.140625" style="35" customWidth="1"/>
    <col min="13062" max="13310" width="9.140625" style="35"/>
    <col min="13311" max="13311" width="43.42578125" style="35" customWidth="1"/>
    <col min="13312" max="13316" width="20.5703125" style="35" customWidth="1"/>
    <col min="13317" max="13317" width="9.140625" style="35" customWidth="1"/>
    <col min="13318" max="13566" width="9.140625" style="35"/>
    <col min="13567" max="13567" width="43.42578125" style="35" customWidth="1"/>
    <col min="13568" max="13572" width="20.5703125" style="35" customWidth="1"/>
    <col min="13573" max="13573" width="9.140625" style="35" customWidth="1"/>
    <col min="13574" max="13822" width="9.140625" style="35"/>
    <col min="13823" max="13823" width="43.42578125" style="35" customWidth="1"/>
    <col min="13824" max="13828" width="20.5703125" style="35" customWidth="1"/>
    <col min="13829" max="13829" width="9.140625" style="35" customWidth="1"/>
    <col min="13830" max="14078" width="9.140625" style="35"/>
    <col min="14079" max="14079" width="43.42578125" style="35" customWidth="1"/>
    <col min="14080" max="14084" width="20.5703125" style="35" customWidth="1"/>
    <col min="14085" max="14085" width="9.140625" style="35" customWidth="1"/>
    <col min="14086" max="14334" width="9.140625" style="35"/>
    <col min="14335" max="14335" width="43.42578125" style="35" customWidth="1"/>
    <col min="14336" max="14340" width="20.5703125" style="35" customWidth="1"/>
    <col min="14341" max="14341" width="9.140625" style="35" customWidth="1"/>
    <col min="14342" max="14590" width="9.140625" style="35"/>
    <col min="14591" max="14591" width="43.42578125" style="35" customWidth="1"/>
    <col min="14592" max="14596" width="20.5703125" style="35" customWidth="1"/>
    <col min="14597" max="14597" width="9.140625" style="35" customWidth="1"/>
    <col min="14598" max="14846" width="9.140625" style="35"/>
    <col min="14847" max="14847" width="43.42578125" style="35" customWidth="1"/>
    <col min="14848" max="14852" width="20.5703125" style="35" customWidth="1"/>
    <col min="14853" max="14853" width="9.140625" style="35" customWidth="1"/>
    <col min="14854" max="15102" width="9.140625" style="35"/>
    <col min="15103" max="15103" width="43.42578125" style="35" customWidth="1"/>
    <col min="15104" max="15108" width="20.5703125" style="35" customWidth="1"/>
    <col min="15109" max="15109" width="9.140625" style="35" customWidth="1"/>
    <col min="15110" max="15358" width="9.140625" style="35"/>
    <col min="15359" max="15359" width="43.42578125" style="35" customWidth="1"/>
    <col min="15360" max="15364" width="20.5703125" style="35" customWidth="1"/>
    <col min="15365" max="15365" width="9.140625" style="35" customWidth="1"/>
    <col min="15366" max="15614" width="9.140625" style="35"/>
    <col min="15615" max="15615" width="43.42578125" style="35" customWidth="1"/>
    <col min="15616" max="15620" width="20.5703125" style="35" customWidth="1"/>
    <col min="15621" max="15621" width="9.140625" style="35" customWidth="1"/>
    <col min="15622" max="15870" width="9.140625" style="35"/>
    <col min="15871" max="15871" width="43.42578125" style="35" customWidth="1"/>
    <col min="15872" max="15876" width="20.5703125" style="35" customWidth="1"/>
    <col min="15877" max="15877" width="9.140625" style="35" customWidth="1"/>
    <col min="15878" max="16126" width="9.140625" style="35"/>
    <col min="16127" max="16127" width="43.42578125" style="35" customWidth="1"/>
    <col min="16128" max="16132" width="20.5703125" style="35" customWidth="1"/>
    <col min="16133" max="16133" width="9.140625" style="35" customWidth="1"/>
    <col min="16134" max="16384" width="9.140625" style="35"/>
  </cols>
  <sheetData>
    <row r="1" spans="1:8" ht="33" customHeight="1">
      <c r="A1" s="251" t="s">
        <v>20</v>
      </c>
      <c r="B1" s="251"/>
    </row>
    <row r="2" spans="1:8" ht="15.75" customHeight="1">
      <c r="A2" s="262" t="s">
        <v>160</v>
      </c>
      <c r="B2" s="262"/>
      <c r="C2" s="262"/>
      <c r="D2" s="262"/>
      <c r="E2" s="262"/>
      <c r="F2" s="262"/>
      <c r="G2" s="262"/>
      <c r="H2" s="253"/>
    </row>
    <row r="4" spans="1:8">
      <c r="H4" s="37" t="s">
        <v>27</v>
      </c>
    </row>
    <row r="5" spans="1:8">
      <c r="A5" s="273" t="s">
        <v>28</v>
      </c>
      <c r="B5" s="273">
        <v>2016</v>
      </c>
      <c r="C5" s="273">
        <v>2017</v>
      </c>
      <c r="D5" s="273">
        <v>2018</v>
      </c>
      <c r="E5" s="273">
        <v>2019</v>
      </c>
      <c r="F5" s="273">
        <v>2020</v>
      </c>
      <c r="G5" s="273">
        <v>2021</v>
      </c>
      <c r="H5" s="273">
        <v>2022</v>
      </c>
    </row>
    <row r="6" spans="1:8" ht="25.5">
      <c r="A6" s="241" t="s">
        <v>29</v>
      </c>
      <c r="B6" s="241">
        <v>6272</v>
      </c>
      <c r="C6" s="241">
        <v>4424</v>
      </c>
      <c r="D6" s="241">
        <v>5701</v>
      </c>
      <c r="E6" s="241">
        <v>5041</v>
      </c>
      <c r="F6" s="231">
        <v>1997</v>
      </c>
      <c r="G6" s="230">
        <v>2065</v>
      </c>
      <c r="H6" s="229">
        <v>4152</v>
      </c>
    </row>
    <row r="7" spans="1:8">
      <c r="A7" s="38" t="s">
        <v>30</v>
      </c>
      <c r="B7" s="241"/>
      <c r="C7" s="243"/>
      <c r="D7" s="243"/>
      <c r="E7" s="243"/>
      <c r="F7" s="238"/>
      <c r="G7" s="240"/>
      <c r="H7" s="239"/>
    </row>
    <row r="8" spans="1:8">
      <c r="A8" s="243" t="s">
        <v>96</v>
      </c>
      <c r="B8" s="227" t="s">
        <v>156</v>
      </c>
      <c r="C8" s="227">
        <v>1</v>
      </c>
      <c r="D8" s="227">
        <v>1</v>
      </c>
      <c r="E8" s="227">
        <v>1</v>
      </c>
      <c r="F8" s="238">
        <v>4</v>
      </c>
      <c r="G8" s="226" t="s">
        <v>156</v>
      </c>
      <c r="H8" s="226" t="s">
        <v>156</v>
      </c>
    </row>
    <row r="9" spans="1:8">
      <c r="A9" s="243" t="s">
        <v>77</v>
      </c>
      <c r="B9" s="227" t="s">
        <v>156</v>
      </c>
      <c r="C9" s="227">
        <v>8</v>
      </c>
      <c r="D9" s="227">
        <v>7</v>
      </c>
      <c r="E9" s="227">
        <v>1</v>
      </c>
      <c r="F9" s="238">
        <v>1</v>
      </c>
      <c r="G9" s="240">
        <v>1</v>
      </c>
      <c r="H9" s="239">
        <v>1</v>
      </c>
    </row>
    <row r="10" spans="1:8">
      <c r="A10" s="243" t="s">
        <v>31</v>
      </c>
      <c r="B10" s="227">
        <v>25</v>
      </c>
      <c r="C10" s="227">
        <v>26</v>
      </c>
      <c r="D10" s="227">
        <v>41</v>
      </c>
      <c r="E10" s="227">
        <v>48</v>
      </c>
      <c r="F10" s="238">
        <v>8</v>
      </c>
      <c r="G10" s="240">
        <v>16</v>
      </c>
      <c r="H10" s="239">
        <v>6</v>
      </c>
    </row>
    <row r="11" spans="1:8">
      <c r="A11" s="243" t="s">
        <v>48</v>
      </c>
      <c r="B11" s="227">
        <v>112</v>
      </c>
      <c r="C11" s="227">
        <v>48</v>
      </c>
      <c r="D11" s="227">
        <v>167</v>
      </c>
      <c r="E11" s="227">
        <v>94</v>
      </c>
      <c r="F11" s="238">
        <v>43</v>
      </c>
      <c r="G11" s="240">
        <v>51</v>
      </c>
      <c r="H11" s="239">
        <v>77</v>
      </c>
    </row>
    <row r="12" spans="1:8">
      <c r="A12" s="243" t="s">
        <v>207</v>
      </c>
      <c r="B12" s="227" t="s">
        <v>156</v>
      </c>
      <c r="C12" s="227">
        <v>1</v>
      </c>
      <c r="D12" s="226" t="s">
        <v>156</v>
      </c>
      <c r="E12" s="226" t="s">
        <v>156</v>
      </c>
      <c r="F12" s="226" t="s">
        <v>156</v>
      </c>
      <c r="G12" s="226" t="s">
        <v>156</v>
      </c>
      <c r="H12" s="226" t="s">
        <v>156</v>
      </c>
    </row>
    <row r="13" spans="1:8">
      <c r="A13" s="243" t="s">
        <v>66</v>
      </c>
      <c r="B13" s="227" t="s">
        <v>156</v>
      </c>
      <c r="C13" s="227" t="s">
        <v>156</v>
      </c>
      <c r="D13" s="227">
        <v>3</v>
      </c>
      <c r="E13" s="227">
        <v>25</v>
      </c>
      <c r="F13" s="238">
        <v>17</v>
      </c>
      <c r="G13" s="240">
        <v>43</v>
      </c>
      <c r="H13" s="239">
        <v>25</v>
      </c>
    </row>
    <row r="14" spans="1:8">
      <c r="A14" s="243" t="s">
        <v>172</v>
      </c>
      <c r="B14" s="227">
        <v>1</v>
      </c>
      <c r="C14" s="227">
        <v>1</v>
      </c>
      <c r="D14" s="227">
        <v>4</v>
      </c>
      <c r="E14" s="227">
        <v>1</v>
      </c>
      <c r="F14" s="226" t="s">
        <v>156</v>
      </c>
      <c r="G14" s="226" t="s">
        <v>156</v>
      </c>
      <c r="H14" s="226" t="s">
        <v>156</v>
      </c>
    </row>
    <row r="15" spans="1:8">
      <c r="A15" s="243" t="s">
        <v>71</v>
      </c>
      <c r="B15" s="227">
        <v>2</v>
      </c>
      <c r="C15" s="227" t="s">
        <v>156</v>
      </c>
      <c r="D15" s="227">
        <v>72</v>
      </c>
      <c r="E15" s="227">
        <v>47</v>
      </c>
      <c r="F15" s="226" t="s">
        <v>156</v>
      </c>
      <c r="G15" s="240">
        <v>3</v>
      </c>
      <c r="H15" s="226" t="s">
        <v>156</v>
      </c>
    </row>
    <row r="16" spans="1:8">
      <c r="A16" s="243" t="s">
        <v>49</v>
      </c>
      <c r="B16" s="227">
        <v>55</v>
      </c>
      <c r="C16" s="227">
        <v>95</v>
      </c>
      <c r="D16" s="227">
        <v>55</v>
      </c>
      <c r="E16" s="227">
        <v>34</v>
      </c>
      <c r="F16" s="238">
        <v>38</v>
      </c>
      <c r="G16" s="240">
        <v>47</v>
      </c>
      <c r="H16" s="239">
        <v>25</v>
      </c>
    </row>
    <row r="17" spans="1:8">
      <c r="A17" s="243" t="s">
        <v>208</v>
      </c>
      <c r="B17" s="227" t="s">
        <v>156</v>
      </c>
      <c r="C17" s="227">
        <v>21</v>
      </c>
      <c r="D17" s="227">
        <v>1</v>
      </c>
      <c r="E17" s="227">
        <v>3</v>
      </c>
      <c r="F17" s="238">
        <v>1</v>
      </c>
      <c r="G17" s="240">
        <v>1</v>
      </c>
      <c r="H17" s="239">
        <v>4</v>
      </c>
    </row>
    <row r="18" spans="1:8">
      <c r="A18" s="243" t="s">
        <v>209</v>
      </c>
      <c r="B18" s="227" t="s">
        <v>156</v>
      </c>
      <c r="C18" s="227">
        <v>13</v>
      </c>
      <c r="D18" s="227">
        <v>8</v>
      </c>
      <c r="E18" s="227">
        <v>5</v>
      </c>
      <c r="F18" s="238">
        <v>4</v>
      </c>
      <c r="G18" s="226" t="s">
        <v>156</v>
      </c>
      <c r="H18" s="239">
        <v>4</v>
      </c>
    </row>
    <row r="19" spans="1:8">
      <c r="A19" s="243" t="s">
        <v>243</v>
      </c>
      <c r="B19" s="227" t="s">
        <v>156</v>
      </c>
      <c r="C19" s="227" t="s">
        <v>156</v>
      </c>
      <c r="D19" s="227" t="s">
        <v>156</v>
      </c>
      <c r="E19" s="227" t="s">
        <v>156</v>
      </c>
      <c r="F19" s="238" t="s">
        <v>156</v>
      </c>
      <c r="G19" s="226" t="s">
        <v>156</v>
      </c>
      <c r="H19" s="239">
        <v>1</v>
      </c>
    </row>
    <row r="20" spans="1:8">
      <c r="A20" s="243" t="s">
        <v>32</v>
      </c>
      <c r="B20" s="227">
        <v>592</v>
      </c>
      <c r="C20" s="227">
        <v>570</v>
      </c>
      <c r="D20" s="227">
        <v>668</v>
      </c>
      <c r="E20" s="227">
        <v>740</v>
      </c>
      <c r="F20" s="238">
        <v>241</v>
      </c>
      <c r="G20" s="240">
        <v>326</v>
      </c>
      <c r="H20" s="239">
        <v>567</v>
      </c>
    </row>
    <row r="21" spans="1:8">
      <c r="A21" s="243" t="s">
        <v>33</v>
      </c>
      <c r="B21" s="227">
        <v>23</v>
      </c>
      <c r="C21" s="227">
        <v>19</v>
      </c>
      <c r="D21" s="227">
        <v>8</v>
      </c>
      <c r="E21" s="227">
        <v>25</v>
      </c>
      <c r="F21" s="225" t="s">
        <v>156</v>
      </c>
      <c r="G21" s="240">
        <v>3</v>
      </c>
      <c r="H21" s="239">
        <v>1</v>
      </c>
    </row>
    <row r="22" spans="1:8">
      <c r="A22" s="243" t="s">
        <v>210</v>
      </c>
      <c r="B22" s="227" t="s">
        <v>156</v>
      </c>
      <c r="C22" s="227">
        <v>2</v>
      </c>
      <c r="D22" s="227" t="s">
        <v>156</v>
      </c>
      <c r="E22" s="226" t="s">
        <v>156</v>
      </c>
      <c r="F22" s="225" t="s">
        <v>156</v>
      </c>
      <c r="G22" s="226" t="s">
        <v>156</v>
      </c>
      <c r="H22" s="226" t="s">
        <v>156</v>
      </c>
    </row>
    <row r="23" spans="1:8">
      <c r="A23" s="243" t="s">
        <v>95</v>
      </c>
      <c r="B23" s="227">
        <v>4</v>
      </c>
      <c r="C23" s="227">
        <v>13</v>
      </c>
      <c r="D23" s="227">
        <v>30</v>
      </c>
      <c r="E23" s="227">
        <v>17</v>
      </c>
      <c r="F23" s="238">
        <v>7</v>
      </c>
      <c r="G23" s="240">
        <v>3</v>
      </c>
      <c r="H23" s="239">
        <v>3</v>
      </c>
    </row>
    <row r="24" spans="1:8">
      <c r="A24" s="243" t="s">
        <v>218</v>
      </c>
      <c r="B24" s="227" t="s">
        <v>156</v>
      </c>
      <c r="C24" s="227" t="s">
        <v>156</v>
      </c>
      <c r="D24" s="227">
        <v>12</v>
      </c>
      <c r="E24" s="226" t="s">
        <v>156</v>
      </c>
      <c r="F24" s="225" t="s">
        <v>156</v>
      </c>
      <c r="G24" s="226" t="s">
        <v>156</v>
      </c>
      <c r="H24" s="239">
        <v>1</v>
      </c>
    </row>
    <row r="25" spans="1:8">
      <c r="A25" s="243" t="s">
        <v>219</v>
      </c>
      <c r="B25" s="227" t="s">
        <v>156</v>
      </c>
      <c r="C25" s="227" t="s">
        <v>156</v>
      </c>
      <c r="D25" s="227">
        <v>1</v>
      </c>
      <c r="E25" s="226" t="s">
        <v>156</v>
      </c>
      <c r="F25" s="226" t="s">
        <v>156</v>
      </c>
      <c r="G25" s="226" t="s">
        <v>156</v>
      </c>
      <c r="H25" s="239">
        <v>1</v>
      </c>
    </row>
    <row r="26" spans="1:8">
      <c r="A26" s="243" t="s">
        <v>72</v>
      </c>
      <c r="B26" s="227">
        <v>4</v>
      </c>
      <c r="C26" s="227">
        <v>4</v>
      </c>
      <c r="D26" s="227">
        <v>17</v>
      </c>
      <c r="E26" s="227">
        <v>6</v>
      </c>
      <c r="F26" s="226" t="s">
        <v>156</v>
      </c>
      <c r="G26" s="226" t="s">
        <v>156</v>
      </c>
      <c r="H26" s="226" t="s">
        <v>156</v>
      </c>
    </row>
    <row r="27" spans="1:8">
      <c r="A27" s="235" t="s">
        <v>244</v>
      </c>
      <c r="B27" s="227" t="s">
        <v>156</v>
      </c>
      <c r="C27" s="227" t="s">
        <v>156</v>
      </c>
      <c r="D27" s="227" t="s">
        <v>156</v>
      </c>
      <c r="E27" s="227" t="s">
        <v>156</v>
      </c>
      <c r="F27" s="226" t="s">
        <v>156</v>
      </c>
      <c r="G27" s="240">
        <v>12</v>
      </c>
      <c r="H27" s="226" t="s">
        <v>156</v>
      </c>
    </row>
    <row r="28" spans="1:8">
      <c r="A28" s="243" t="s">
        <v>228</v>
      </c>
      <c r="B28" s="227" t="s">
        <v>156</v>
      </c>
      <c r="C28" s="227" t="s">
        <v>156</v>
      </c>
      <c r="D28" s="227" t="s">
        <v>156</v>
      </c>
      <c r="E28" s="227">
        <v>1</v>
      </c>
      <c r="F28" s="226" t="s">
        <v>156</v>
      </c>
      <c r="G28" s="226" t="s">
        <v>156</v>
      </c>
      <c r="H28" s="226" t="s">
        <v>156</v>
      </c>
    </row>
    <row r="29" spans="1:8">
      <c r="A29" s="243" t="s">
        <v>173</v>
      </c>
      <c r="B29" s="227">
        <v>7</v>
      </c>
      <c r="C29" s="227">
        <v>4</v>
      </c>
      <c r="D29" s="227">
        <v>5</v>
      </c>
      <c r="E29" s="227">
        <v>14</v>
      </c>
      <c r="F29" s="238">
        <v>2</v>
      </c>
      <c r="G29" s="240">
        <v>1</v>
      </c>
      <c r="H29" s="239">
        <v>1</v>
      </c>
    </row>
    <row r="30" spans="1:8">
      <c r="A30" s="243" t="s">
        <v>174</v>
      </c>
      <c r="B30" s="227">
        <v>4</v>
      </c>
      <c r="C30" s="227" t="s">
        <v>156</v>
      </c>
      <c r="D30" s="227" t="s">
        <v>156</v>
      </c>
      <c r="E30" s="226" t="s">
        <v>156</v>
      </c>
      <c r="F30" s="226" t="s">
        <v>156</v>
      </c>
      <c r="G30" s="226" t="s">
        <v>156</v>
      </c>
      <c r="H30" s="226" t="s">
        <v>156</v>
      </c>
    </row>
    <row r="31" spans="1:8">
      <c r="A31" s="243" t="s">
        <v>229</v>
      </c>
      <c r="B31" s="227" t="s">
        <v>156</v>
      </c>
      <c r="C31" s="227" t="s">
        <v>156</v>
      </c>
      <c r="D31" s="227" t="s">
        <v>156</v>
      </c>
      <c r="E31" s="227">
        <v>6</v>
      </c>
      <c r="F31" s="226" t="s">
        <v>156</v>
      </c>
      <c r="G31" s="226" t="s">
        <v>156</v>
      </c>
      <c r="H31" s="226" t="s">
        <v>156</v>
      </c>
    </row>
    <row r="32" spans="1:8">
      <c r="A32" s="243" t="s">
        <v>50</v>
      </c>
      <c r="B32" s="227">
        <v>9</v>
      </c>
      <c r="C32" s="227">
        <v>2</v>
      </c>
      <c r="D32" s="227">
        <v>5</v>
      </c>
      <c r="E32" s="227">
        <v>2</v>
      </c>
      <c r="F32" s="238">
        <v>3</v>
      </c>
      <c r="G32" s="226" t="s">
        <v>156</v>
      </c>
      <c r="H32" s="239">
        <v>8</v>
      </c>
    </row>
    <row r="33" spans="1:9">
      <c r="A33" s="237" t="s">
        <v>245</v>
      </c>
      <c r="B33" s="227" t="s">
        <v>156</v>
      </c>
      <c r="C33" s="227" t="s">
        <v>156</v>
      </c>
      <c r="D33" s="227" t="s">
        <v>156</v>
      </c>
      <c r="E33" s="227" t="s">
        <v>156</v>
      </c>
      <c r="F33" s="238" t="s">
        <v>156</v>
      </c>
      <c r="G33" s="226" t="s">
        <v>156</v>
      </c>
      <c r="H33" s="239">
        <v>1</v>
      </c>
    </row>
    <row r="34" spans="1:9">
      <c r="A34" s="243" t="s">
        <v>34</v>
      </c>
      <c r="B34" s="227">
        <v>1722</v>
      </c>
      <c r="C34" s="227">
        <v>377</v>
      </c>
      <c r="D34" s="227">
        <v>667</v>
      </c>
      <c r="E34" s="227">
        <v>509</v>
      </c>
      <c r="F34" s="238">
        <v>54</v>
      </c>
      <c r="G34" s="240">
        <v>72</v>
      </c>
      <c r="H34" s="239">
        <v>33</v>
      </c>
      <c r="I34" s="244"/>
    </row>
    <row r="35" spans="1:9">
      <c r="A35" s="243" t="s">
        <v>230</v>
      </c>
      <c r="B35" s="227" t="s">
        <v>156</v>
      </c>
      <c r="C35" s="227" t="s">
        <v>156</v>
      </c>
      <c r="D35" s="227" t="s">
        <v>156</v>
      </c>
      <c r="E35" s="227">
        <v>1</v>
      </c>
      <c r="F35" s="226" t="s">
        <v>156</v>
      </c>
      <c r="G35" s="226" t="s">
        <v>156</v>
      </c>
      <c r="H35" s="226" t="s">
        <v>156</v>
      </c>
      <c r="I35" s="245"/>
    </row>
    <row r="36" spans="1:9">
      <c r="A36" s="243" t="s">
        <v>51</v>
      </c>
      <c r="B36" s="227" t="s">
        <v>156</v>
      </c>
      <c r="C36" s="227" t="s">
        <v>156</v>
      </c>
      <c r="D36" s="227">
        <v>3</v>
      </c>
      <c r="E36" s="227" t="s">
        <v>156</v>
      </c>
      <c r="F36" s="226" t="s">
        <v>156</v>
      </c>
      <c r="G36" s="226" t="s">
        <v>156</v>
      </c>
      <c r="H36" s="226" t="s">
        <v>156</v>
      </c>
    </row>
    <row r="37" spans="1:9">
      <c r="A37" s="243" t="s">
        <v>175</v>
      </c>
      <c r="B37" s="227">
        <v>4</v>
      </c>
      <c r="C37" s="227">
        <v>5</v>
      </c>
      <c r="D37" s="227">
        <v>3</v>
      </c>
      <c r="E37" s="227">
        <v>5</v>
      </c>
      <c r="F37" s="225" t="s">
        <v>156</v>
      </c>
      <c r="G37" s="240">
        <v>8</v>
      </c>
      <c r="H37" s="239">
        <v>3</v>
      </c>
    </row>
    <row r="38" spans="1:9">
      <c r="A38" s="243" t="s">
        <v>97</v>
      </c>
      <c r="B38" s="227">
        <v>5</v>
      </c>
      <c r="C38" s="227">
        <v>10</v>
      </c>
      <c r="D38" s="227">
        <v>2</v>
      </c>
      <c r="E38" s="227">
        <v>6</v>
      </c>
      <c r="F38" s="238">
        <v>13</v>
      </c>
      <c r="G38" s="240">
        <v>25</v>
      </c>
      <c r="H38" s="226">
        <v>23</v>
      </c>
    </row>
    <row r="39" spans="1:9">
      <c r="A39" s="243" t="s">
        <v>176</v>
      </c>
      <c r="B39" s="227">
        <v>11</v>
      </c>
      <c r="C39" s="227">
        <v>3</v>
      </c>
      <c r="D39" s="227">
        <v>10</v>
      </c>
      <c r="E39" s="227">
        <v>8</v>
      </c>
      <c r="F39" s="225" t="s">
        <v>156</v>
      </c>
      <c r="G39" s="240">
        <v>1</v>
      </c>
      <c r="H39" s="226" t="s">
        <v>156</v>
      </c>
    </row>
    <row r="40" spans="1:9">
      <c r="A40" s="243" t="s">
        <v>177</v>
      </c>
      <c r="B40" s="227">
        <v>1</v>
      </c>
      <c r="C40" s="227" t="s">
        <v>156</v>
      </c>
      <c r="D40" s="227" t="s">
        <v>156</v>
      </c>
      <c r="E40" s="227" t="s">
        <v>156</v>
      </c>
      <c r="F40" s="225" t="s">
        <v>156</v>
      </c>
      <c r="G40" s="226" t="s">
        <v>156</v>
      </c>
      <c r="H40" s="226" t="s">
        <v>156</v>
      </c>
    </row>
    <row r="41" spans="1:9">
      <c r="A41" s="243" t="s">
        <v>67</v>
      </c>
      <c r="B41" s="227" t="s">
        <v>156</v>
      </c>
      <c r="C41" s="227">
        <v>131</v>
      </c>
      <c r="D41" s="227">
        <v>149</v>
      </c>
      <c r="E41" s="227">
        <v>324</v>
      </c>
      <c r="F41" s="238">
        <v>400</v>
      </c>
      <c r="G41" s="240">
        <v>296</v>
      </c>
      <c r="H41" s="239">
        <v>168</v>
      </c>
    </row>
    <row r="42" spans="1:9">
      <c r="A42" s="243" t="s">
        <v>231</v>
      </c>
      <c r="B42" s="227" t="s">
        <v>156</v>
      </c>
      <c r="C42" s="227" t="s">
        <v>156</v>
      </c>
      <c r="D42" s="227" t="s">
        <v>156</v>
      </c>
      <c r="E42" s="227">
        <v>1</v>
      </c>
      <c r="F42" s="226" t="s">
        <v>156</v>
      </c>
      <c r="G42" s="226" t="s">
        <v>156</v>
      </c>
      <c r="H42" s="226" t="s">
        <v>156</v>
      </c>
    </row>
    <row r="43" spans="1:9">
      <c r="A43" s="243" t="s">
        <v>220</v>
      </c>
      <c r="B43" s="227" t="s">
        <v>156</v>
      </c>
      <c r="C43" s="227" t="s">
        <v>156</v>
      </c>
      <c r="D43" s="227">
        <v>1</v>
      </c>
      <c r="E43" s="227" t="s">
        <v>156</v>
      </c>
      <c r="F43" s="226" t="s">
        <v>156</v>
      </c>
      <c r="G43" s="226" t="s">
        <v>156</v>
      </c>
      <c r="H43" s="226" t="s">
        <v>156</v>
      </c>
    </row>
    <row r="44" spans="1:9">
      <c r="A44" s="243" t="s">
        <v>178</v>
      </c>
      <c r="B44" s="227">
        <v>1</v>
      </c>
      <c r="C44" s="227">
        <v>5</v>
      </c>
      <c r="D44" s="227">
        <v>4</v>
      </c>
      <c r="E44" s="227">
        <v>26</v>
      </c>
      <c r="F44" s="238">
        <v>30</v>
      </c>
      <c r="G44" s="240">
        <v>6</v>
      </c>
      <c r="H44" s="239">
        <v>18</v>
      </c>
    </row>
    <row r="45" spans="1:9">
      <c r="A45" s="243" t="s">
        <v>52</v>
      </c>
      <c r="B45" s="227">
        <v>76</v>
      </c>
      <c r="C45" s="227">
        <v>44</v>
      </c>
      <c r="D45" s="227">
        <v>58</v>
      </c>
      <c r="E45" s="227">
        <v>71</v>
      </c>
      <c r="F45" s="238">
        <v>19</v>
      </c>
      <c r="G45" s="240">
        <v>23</v>
      </c>
      <c r="H45" s="239">
        <v>20</v>
      </c>
      <c r="I45" s="228"/>
    </row>
    <row r="46" spans="1:9">
      <c r="A46" s="243" t="s">
        <v>53</v>
      </c>
      <c r="B46" s="227">
        <v>77</v>
      </c>
      <c r="C46" s="227">
        <v>98</v>
      </c>
      <c r="D46" s="227">
        <v>76</v>
      </c>
      <c r="E46" s="227">
        <v>68</v>
      </c>
      <c r="F46" s="238">
        <v>30</v>
      </c>
      <c r="G46" s="240">
        <v>49</v>
      </c>
      <c r="H46" s="239">
        <v>53</v>
      </c>
      <c r="I46" s="245"/>
    </row>
    <row r="47" spans="1:9">
      <c r="A47" s="243" t="s">
        <v>211</v>
      </c>
      <c r="B47" s="227" t="s">
        <v>156</v>
      </c>
      <c r="C47" s="227">
        <v>6</v>
      </c>
      <c r="D47" s="227" t="s">
        <v>156</v>
      </c>
      <c r="E47" s="227">
        <v>1</v>
      </c>
      <c r="F47" s="238">
        <v>1</v>
      </c>
      <c r="G47" s="240">
        <v>3</v>
      </c>
      <c r="H47" s="239">
        <v>3</v>
      </c>
    </row>
    <row r="48" spans="1:9">
      <c r="A48" s="243" t="s">
        <v>179</v>
      </c>
      <c r="B48" s="227">
        <v>1</v>
      </c>
      <c r="C48" s="227">
        <v>11</v>
      </c>
      <c r="D48" s="227">
        <v>8</v>
      </c>
      <c r="E48" s="227">
        <v>29</v>
      </c>
      <c r="F48" s="238">
        <v>21</v>
      </c>
      <c r="G48" s="240">
        <v>10</v>
      </c>
      <c r="H48" s="239">
        <v>17</v>
      </c>
    </row>
    <row r="49" spans="1:8">
      <c r="A49" s="243" t="s">
        <v>180</v>
      </c>
      <c r="B49" s="227">
        <v>6</v>
      </c>
      <c r="C49" s="227">
        <v>16</v>
      </c>
      <c r="D49" s="227">
        <v>13</v>
      </c>
      <c r="E49" s="227">
        <v>44</v>
      </c>
      <c r="F49" s="238">
        <v>48</v>
      </c>
      <c r="G49" s="240">
        <v>24</v>
      </c>
      <c r="H49" s="239">
        <v>37</v>
      </c>
    </row>
    <row r="50" spans="1:8">
      <c r="A50" s="243" t="s">
        <v>181</v>
      </c>
      <c r="B50" s="227">
        <v>6</v>
      </c>
      <c r="C50" s="227">
        <v>3</v>
      </c>
      <c r="D50" s="227">
        <v>145</v>
      </c>
      <c r="E50" s="227">
        <v>10</v>
      </c>
      <c r="F50" s="238">
        <v>14</v>
      </c>
      <c r="G50" s="240">
        <v>10</v>
      </c>
      <c r="H50" s="239">
        <v>44</v>
      </c>
    </row>
    <row r="51" spans="1:8">
      <c r="A51" s="243" t="s">
        <v>182</v>
      </c>
      <c r="B51" s="227">
        <v>1</v>
      </c>
      <c r="C51" s="227">
        <v>6</v>
      </c>
      <c r="D51" s="227">
        <v>11</v>
      </c>
      <c r="E51" s="227" t="s">
        <v>156</v>
      </c>
      <c r="F51" s="225" t="s">
        <v>156</v>
      </c>
      <c r="G51" s="226" t="s">
        <v>156</v>
      </c>
      <c r="H51" s="224" t="s">
        <v>156</v>
      </c>
    </row>
    <row r="52" spans="1:8">
      <c r="A52" s="243" t="s">
        <v>232</v>
      </c>
      <c r="B52" s="227" t="s">
        <v>156</v>
      </c>
      <c r="C52" s="227" t="s">
        <v>156</v>
      </c>
      <c r="D52" s="227" t="s">
        <v>156</v>
      </c>
      <c r="E52" s="227">
        <v>2</v>
      </c>
      <c r="F52" s="225" t="s">
        <v>156</v>
      </c>
      <c r="G52" s="223" t="s">
        <v>156</v>
      </c>
      <c r="H52" s="239">
        <v>1</v>
      </c>
    </row>
    <row r="53" spans="1:8">
      <c r="A53" s="243" t="s">
        <v>35</v>
      </c>
      <c r="B53" s="227">
        <v>87</v>
      </c>
      <c r="C53" s="227">
        <v>45</v>
      </c>
      <c r="D53" s="227">
        <v>123</v>
      </c>
      <c r="E53" s="227">
        <v>42</v>
      </c>
      <c r="F53" s="238">
        <v>4</v>
      </c>
      <c r="G53" s="240">
        <v>12</v>
      </c>
      <c r="H53" s="239">
        <v>10</v>
      </c>
    </row>
    <row r="54" spans="1:8">
      <c r="A54" s="243" t="s">
        <v>36</v>
      </c>
      <c r="B54" s="227">
        <v>238</v>
      </c>
      <c r="C54" s="227">
        <v>145</v>
      </c>
      <c r="D54" s="227">
        <v>285</v>
      </c>
      <c r="E54" s="227">
        <v>197</v>
      </c>
      <c r="F54" s="238">
        <v>32</v>
      </c>
      <c r="G54" s="240">
        <v>50</v>
      </c>
      <c r="H54" s="239">
        <v>18</v>
      </c>
    </row>
    <row r="55" spans="1:8">
      <c r="A55" s="243" t="s">
        <v>55</v>
      </c>
      <c r="B55" s="227">
        <v>298</v>
      </c>
      <c r="C55" s="227">
        <v>242</v>
      </c>
      <c r="D55" s="227">
        <v>393</v>
      </c>
      <c r="E55" s="227">
        <v>421</v>
      </c>
      <c r="F55" s="238">
        <v>141</v>
      </c>
      <c r="G55" s="240">
        <v>235</v>
      </c>
      <c r="H55" s="239">
        <v>281</v>
      </c>
    </row>
    <row r="56" spans="1:8">
      <c r="A56" s="243" t="s">
        <v>221</v>
      </c>
      <c r="B56" s="227" t="s">
        <v>156</v>
      </c>
      <c r="C56" s="227" t="s">
        <v>156</v>
      </c>
      <c r="D56" s="227">
        <v>3</v>
      </c>
      <c r="E56" s="227">
        <v>1</v>
      </c>
      <c r="F56" s="238">
        <v>1</v>
      </c>
      <c r="G56" s="240">
        <v>3</v>
      </c>
      <c r="H56" s="239">
        <v>1</v>
      </c>
    </row>
    <row r="57" spans="1:8">
      <c r="A57" s="243" t="s">
        <v>73</v>
      </c>
      <c r="B57" s="227">
        <v>4</v>
      </c>
      <c r="C57" s="227">
        <v>2</v>
      </c>
      <c r="D57" s="227">
        <v>1</v>
      </c>
      <c r="E57" s="227">
        <v>3</v>
      </c>
      <c r="F57" s="238">
        <v>2</v>
      </c>
      <c r="G57" s="223" t="s">
        <v>156</v>
      </c>
      <c r="H57" s="224" t="s">
        <v>156</v>
      </c>
    </row>
    <row r="58" spans="1:8">
      <c r="A58" s="235" t="s">
        <v>246</v>
      </c>
      <c r="B58" s="227" t="s">
        <v>156</v>
      </c>
      <c r="C58" s="227" t="s">
        <v>156</v>
      </c>
      <c r="D58" s="227" t="s">
        <v>156</v>
      </c>
      <c r="E58" s="227" t="s">
        <v>156</v>
      </c>
      <c r="F58" s="238" t="s">
        <v>156</v>
      </c>
      <c r="G58" s="240">
        <v>1</v>
      </c>
      <c r="H58" s="224" t="s">
        <v>156</v>
      </c>
    </row>
    <row r="59" spans="1:8">
      <c r="A59" s="243" t="s">
        <v>222</v>
      </c>
      <c r="B59" s="227" t="s">
        <v>156</v>
      </c>
      <c r="C59" s="227" t="s">
        <v>156</v>
      </c>
      <c r="D59" s="227">
        <v>1</v>
      </c>
      <c r="E59" s="227">
        <v>1</v>
      </c>
      <c r="F59" s="238">
        <v>1</v>
      </c>
      <c r="G59" s="240">
        <v>1</v>
      </c>
      <c r="H59" s="239">
        <v>1</v>
      </c>
    </row>
    <row r="60" spans="1:8">
      <c r="A60" s="243" t="s">
        <v>56</v>
      </c>
      <c r="B60" s="227">
        <v>40</v>
      </c>
      <c r="C60" s="227">
        <v>38</v>
      </c>
      <c r="D60" s="227">
        <v>36</v>
      </c>
      <c r="E60" s="227">
        <v>51</v>
      </c>
      <c r="F60" s="238">
        <v>11</v>
      </c>
      <c r="G60" s="240">
        <v>44</v>
      </c>
      <c r="H60" s="239">
        <v>49</v>
      </c>
    </row>
    <row r="61" spans="1:8">
      <c r="A61" s="243" t="s">
        <v>57</v>
      </c>
      <c r="B61" s="227">
        <v>376</v>
      </c>
      <c r="C61" s="227">
        <v>217</v>
      </c>
      <c r="D61" s="227">
        <v>235</v>
      </c>
      <c r="E61" s="227">
        <v>359</v>
      </c>
      <c r="F61" s="238">
        <v>52</v>
      </c>
      <c r="G61" s="240">
        <v>59</v>
      </c>
      <c r="H61" s="239">
        <v>111</v>
      </c>
    </row>
    <row r="62" spans="1:8">
      <c r="A62" s="243" t="s">
        <v>74</v>
      </c>
      <c r="B62" s="226" t="s">
        <v>156</v>
      </c>
      <c r="C62" s="227">
        <v>2</v>
      </c>
      <c r="D62" s="227">
        <v>87</v>
      </c>
      <c r="E62" s="227">
        <v>48</v>
      </c>
      <c r="F62" s="238">
        <v>3</v>
      </c>
      <c r="G62" s="240">
        <v>3</v>
      </c>
      <c r="H62" s="239">
        <v>3</v>
      </c>
    </row>
    <row r="63" spans="1:8">
      <c r="A63" s="243" t="s">
        <v>183</v>
      </c>
      <c r="B63" s="227">
        <v>2</v>
      </c>
      <c r="C63" s="226" t="s">
        <v>156</v>
      </c>
      <c r="D63" s="227" t="s">
        <v>156</v>
      </c>
      <c r="E63" s="227">
        <v>2</v>
      </c>
      <c r="F63" s="238">
        <v>1</v>
      </c>
      <c r="G63" s="240">
        <v>2</v>
      </c>
      <c r="H63" s="239">
        <v>7</v>
      </c>
    </row>
    <row r="64" spans="1:8">
      <c r="A64" s="243" t="s">
        <v>233</v>
      </c>
      <c r="B64" s="227" t="s">
        <v>156</v>
      </c>
      <c r="C64" s="226" t="s">
        <v>156</v>
      </c>
      <c r="D64" s="227" t="s">
        <v>156</v>
      </c>
      <c r="E64" s="227">
        <v>1</v>
      </c>
      <c r="F64" s="238">
        <v>2</v>
      </c>
      <c r="G64" s="223" t="s">
        <v>156</v>
      </c>
      <c r="H64" s="224" t="s">
        <v>156</v>
      </c>
    </row>
    <row r="65" spans="1:8">
      <c r="A65" s="243" t="s">
        <v>184</v>
      </c>
      <c r="B65" s="227">
        <v>7</v>
      </c>
      <c r="C65" s="227">
        <v>8</v>
      </c>
      <c r="D65" s="227">
        <v>7</v>
      </c>
      <c r="E65" s="227">
        <v>14</v>
      </c>
      <c r="F65" s="225" t="s">
        <v>156</v>
      </c>
      <c r="G65" s="240">
        <v>7</v>
      </c>
      <c r="H65" s="239">
        <v>4</v>
      </c>
    </row>
    <row r="66" spans="1:8">
      <c r="A66" s="243" t="s">
        <v>185</v>
      </c>
      <c r="B66" s="227">
        <v>5</v>
      </c>
      <c r="C66" s="227">
        <v>26</v>
      </c>
      <c r="D66" s="227">
        <v>17</v>
      </c>
      <c r="E66" s="227">
        <v>19</v>
      </c>
      <c r="F66" s="238">
        <v>4</v>
      </c>
      <c r="G66" s="240">
        <v>2</v>
      </c>
      <c r="H66" s="239">
        <v>9</v>
      </c>
    </row>
    <row r="67" spans="1:8">
      <c r="A67" s="236" t="s">
        <v>247</v>
      </c>
      <c r="B67" s="227" t="s">
        <v>156</v>
      </c>
      <c r="C67" s="227" t="s">
        <v>156</v>
      </c>
      <c r="D67" s="227" t="s">
        <v>156</v>
      </c>
      <c r="E67" s="227" t="s">
        <v>156</v>
      </c>
      <c r="F67" s="238">
        <v>2</v>
      </c>
      <c r="G67" s="226" t="s">
        <v>156</v>
      </c>
      <c r="H67" s="224" t="s">
        <v>156</v>
      </c>
    </row>
    <row r="68" spans="1:8">
      <c r="A68" s="243" t="s">
        <v>186</v>
      </c>
      <c r="B68" s="227">
        <v>3</v>
      </c>
      <c r="C68" s="227">
        <v>2</v>
      </c>
      <c r="D68" s="227" t="s">
        <v>156</v>
      </c>
      <c r="E68" s="227">
        <v>8</v>
      </c>
      <c r="F68" s="238">
        <v>1</v>
      </c>
      <c r="G68" s="226" t="s">
        <v>156</v>
      </c>
      <c r="H68" s="226" t="s">
        <v>156</v>
      </c>
    </row>
    <row r="69" spans="1:8">
      <c r="A69" s="243" t="s">
        <v>37</v>
      </c>
      <c r="B69" s="227">
        <v>43</v>
      </c>
      <c r="C69" s="227">
        <v>29</v>
      </c>
      <c r="D69" s="227">
        <v>26</v>
      </c>
      <c r="E69" s="227">
        <v>18</v>
      </c>
      <c r="F69" s="238">
        <v>21</v>
      </c>
      <c r="G69" s="240">
        <v>18</v>
      </c>
      <c r="H69" s="239">
        <v>24</v>
      </c>
    </row>
    <row r="70" spans="1:8">
      <c r="A70" s="243" t="s">
        <v>187</v>
      </c>
      <c r="B70" s="227">
        <v>1</v>
      </c>
      <c r="C70" s="226" t="s">
        <v>156</v>
      </c>
      <c r="D70" s="226" t="s">
        <v>156</v>
      </c>
      <c r="E70" s="227" t="s">
        <v>156</v>
      </c>
      <c r="F70" s="226" t="s">
        <v>156</v>
      </c>
      <c r="G70" s="226" t="s">
        <v>156</v>
      </c>
      <c r="H70" s="226" t="s">
        <v>156</v>
      </c>
    </row>
    <row r="71" spans="1:8">
      <c r="A71" s="243" t="s">
        <v>188</v>
      </c>
      <c r="B71" s="227">
        <v>5</v>
      </c>
      <c r="C71" s="227">
        <v>14</v>
      </c>
      <c r="D71" s="227">
        <v>18</v>
      </c>
      <c r="E71" s="227">
        <v>11</v>
      </c>
      <c r="F71" s="238">
        <v>2</v>
      </c>
      <c r="G71" s="240">
        <v>5</v>
      </c>
      <c r="H71" s="239">
        <v>1</v>
      </c>
    </row>
    <row r="72" spans="1:8">
      <c r="A72" s="243" t="s">
        <v>234</v>
      </c>
      <c r="B72" s="227" t="s">
        <v>156</v>
      </c>
      <c r="C72" s="227" t="s">
        <v>156</v>
      </c>
      <c r="D72" s="227" t="s">
        <v>156</v>
      </c>
      <c r="E72" s="227">
        <v>4</v>
      </c>
      <c r="F72" s="238">
        <v>4</v>
      </c>
      <c r="G72" s="223" t="s">
        <v>156</v>
      </c>
      <c r="H72" s="226" t="s">
        <v>156</v>
      </c>
    </row>
    <row r="73" spans="1:8">
      <c r="A73" s="243" t="s">
        <v>38</v>
      </c>
      <c r="B73" s="227">
        <v>22</v>
      </c>
      <c r="C73" s="227">
        <v>30</v>
      </c>
      <c r="D73" s="227">
        <v>23</v>
      </c>
      <c r="E73" s="227">
        <v>29</v>
      </c>
      <c r="F73" s="238">
        <v>10</v>
      </c>
      <c r="G73" s="240">
        <v>10</v>
      </c>
      <c r="H73" s="239">
        <v>8</v>
      </c>
    </row>
    <row r="74" spans="1:8">
      <c r="A74" s="243" t="s">
        <v>189</v>
      </c>
      <c r="B74" s="227">
        <v>2</v>
      </c>
      <c r="C74" s="227" t="s">
        <v>156</v>
      </c>
      <c r="D74" s="226" t="s">
        <v>156</v>
      </c>
      <c r="E74" s="227">
        <v>1</v>
      </c>
      <c r="F74" s="225" t="s">
        <v>156</v>
      </c>
      <c r="G74" s="223" t="s">
        <v>156</v>
      </c>
      <c r="H74" s="226" t="s">
        <v>156</v>
      </c>
    </row>
    <row r="75" spans="1:8">
      <c r="A75" s="243" t="s">
        <v>223</v>
      </c>
      <c r="B75" s="227" t="s">
        <v>156</v>
      </c>
      <c r="C75" s="227" t="s">
        <v>156</v>
      </c>
      <c r="D75" s="227">
        <v>2</v>
      </c>
      <c r="E75" s="227" t="s">
        <v>156</v>
      </c>
      <c r="F75" s="225" t="s">
        <v>156</v>
      </c>
      <c r="G75" s="226" t="s">
        <v>156</v>
      </c>
      <c r="H75" s="239">
        <v>5</v>
      </c>
    </row>
    <row r="76" spans="1:8">
      <c r="A76" s="243" t="s">
        <v>190</v>
      </c>
      <c r="B76" s="227">
        <v>2</v>
      </c>
      <c r="C76" s="226" t="s">
        <v>156</v>
      </c>
      <c r="D76" s="227">
        <v>4</v>
      </c>
      <c r="E76" s="227" t="s">
        <v>156</v>
      </c>
      <c r="F76" s="238">
        <v>2</v>
      </c>
      <c r="G76" s="226" t="s">
        <v>156</v>
      </c>
      <c r="H76" s="226" t="s">
        <v>156</v>
      </c>
    </row>
    <row r="77" spans="1:8">
      <c r="A77" s="243" t="s">
        <v>224</v>
      </c>
      <c r="B77" s="227" t="s">
        <v>156</v>
      </c>
      <c r="C77" s="226" t="s">
        <v>156</v>
      </c>
      <c r="D77" s="227">
        <v>1</v>
      </c>
      <c r="E77" s="226" t="s">
        <v>156</v>
      </c>
      <c r="F77" s="226" t="s">
        <v>156</v>
      </c>
      <c r="G77" s="226" t="s">
        <v>156</v>
      </c>
      <c r="H77" s="226" t="s">
        <v>156</v>
      </c>
    </row>
    <row r="78" spans="1:8">
      <c r="A78" s="243" t="s">
        <v>68</v>
      </c>
      <c r="B78" s="227">
        <v>2</v>
      </c>
      <c r="C78" s="227">
        <v>11</v>
      </c>
      <c r="D78" s="227">
        <v>8</v>
      </c>
      <c r="E78" s="227">
        <v>20</v>
      </c>
      <c r="F78" s="238">
        <v>41</v>
      </c>
      <c r="G78" s="240">
        <v>17</v>
      </c>
      <c r="H78" s="239">
        <v>60</v>
      </c>
    </row>
    <row r="79" spans="1:8">
      <c r="A79" s="243" t="s">
        <v>75</v>
      </c>
      <c r="B79" s="226" t="s">
        <v>156</v>
      </c>
      <c r="C79" s="227">
        <v>3</v>
      </c>
      <c r="D79" s="227">
        <v>16</v>
      </c>
      <c r="E79" s="227">
        <v>3</v>
      </c>
      <c r="F79" s="226" t="s">
        <v>156</v>
      </c>
      <c r="G79" s="226" t="s">
        <v>156</v>
      </c>
      <c r="H79" s="224" t="s">
        <v>156</v>
      </c>
    </row>
    <row r="80" spans="1:8">
      <c r="A80" s="243" t="s">
        <v>191</v>
      </c>
      <c r="B80" s="227">
        <v>63</v>
      </c>
      <c r="C80" s="227">
        <v>20</v>
      </c>
      <c r="D80" s="227">
        <v>22</v>
      </c>
      <c r="E80" s="227">
        <v>25</v>
      </c>
      <c r="F80" s="238">
        <v>19</v>
      </c>
      <c r="G80" s="240">
        <v>17</v>
      </c>
      <c r="H80" s="239">
        <v>9</v>
      </c>
    </row>
    <row r="81" spans="1:8">
      <c r="A81" s="243" t="s">
        <v>58</v>
      </c>
      <c r="B81" s="227">
        <v>13</v>
      </c>
      <c r="C81" s="227">
        <v>14</v>
      </c>
      <c r="D81" s="227">
        <v>8</v>
      </c>
      <c r="E81" s="227">
        <v>11</v>
      </c>
      <c r="F81" s="226" t="s">
        <v>156</v>
      </c>
      <c r="G81" s="240">
        <v>7</v>
      </c>
      <c r="H81" s="239">
        <v>10</v>
      </c>
    </row>
    <row r="82" spans="1:8">
      <c r="A82" s="236" t="s">
        <v>248</v>
      </c>
      <c r="B82" s="227" t="s">
        <v>156</v>
      </c>
      <c r="C82" s="227" t="s">
        <v>156</v>
      </c>
      <c r="D82" s="227" t="s">
        <v>156</v>
      </c>
      <c r="E82" s="227" t="s">
        <v>156</v>
      </c>
      <c r="F82" s="238">
        <v>1</v>
      </c>
      <c r="G82" s="226" t="s">
        <v>156</v>
      </c>
      <c r="H82" s="224" t="s">
        <v>156</v>
      </c>
    </row>
    <row r="83" spans="1:8">
      <c r="A83" s="243" t="s">
        <v>212</v>
      </c>
      <c r="B83" s="226" t="s">
        <v>156</v>
      </c>
      <c r="C83" s="227">
        <v>1</v>
      </c>
      <c r="D83" s="227" t="s">
        <v>156</v>
      </c>
      <c r="E83" s="227">
        <v>1</v>
      </c>
      <c r="F83" s="238">
        <v>1</v>
      </c>
      <c r="G83" s="223" t="s">
        <v>156</v>
      </c>
      <c r="H83" s="224" t="s">
        <v>156</v>
      </c>
    </row>
    <row r="84" spans="1:8">
      <c r="A84" s="243" t="s">
        <v>213</v>
      </c>
      <c r="B84" s="226" t="s">
        <v>156</v>
      </c>
      <c r="C84" s="227">
        <v>8</v>
      </c>
      <c r="D84" s="227">
        <v>3</v>
      </c>
      <c r="E84" s="227">
        <v>1</v>
      </c>
      <c r="F84" s="225" t="s">
        <v>156</v>
      </c>
      <c r="G84" s="240">
        <v>3</v>
      </c>
      <c r="H84" s="224" t="s">
        <v>156</v>
      </c>
    </row>
    <row r="85" spans="1:8">
      <c r="A85" s="243" t="s">
        <v>39</v>
      </c>
      <c r="B85" s="227">
        <v>234</v>
      </c>
      <c r="C85" s="227">
        <v>45</v>
      </c>
      <c r="D85" s="227">
        <v>28</v>
      </c>
      <c r="E85" s="227">
        <v>50</v>
      </c>
      <c r="F85" s="238">
        <v>6</v>
      </c>
      <c r="G85" s="240">
        <v>21</v>
      </c>
      <c r="H85" s="239">
        <v>4</v>
      </c>
    </row>
    <row r="86" spans="1:8">
      <c r="A86" s="236" t="s">
        <v>249</v>
      </c>
      <c r="B86" s="227" t="s">
        <v>156</v>
      </c>
      <c r="C86" s="227" t="s">
        <v>156</v>
      </c>
      <c r="D86" s="227" t="s">
        <v>156</v>
      </c>
      <c r="E86" s="227" t="s">
        <v>156</v>
      </c>
      <c r="F86" s="238">
        <v>1</v>
      </c>
      <c r="G86" s="223" t="s">
        <v>156</v>
      </c>
      <c r="H86" s="226" t="s">
        <v>156</v>
      </c>
    </row>
    <row r="87" spans="1:8">
      <c r="A87" s="243" t="s">
        <v>78</v>
      </c>
      <c r="B87" s="227">
        <v>4</v>
      </c>
      <c r="C87" s="227">
        <v>2</v>
      </c>
      <c r="D87" s="227">
        <v>1</v>
      </c>
      <c r="E87" s="227">
        <v>1</v>
      </c>
      <c r="F87" s="226" t="s">
        <v>156</v>
      </c>
      <c r="G87" s="223" t="s">
        <v>156</v>
      </c>
      <c r="H87" s="239">
        <v>2</v>
      </c>
    </row>
    <row r="88" spans="1:8">
      <c r="A88" s="243" t="s">
        <v>192</v>
      </c>
      <c r="B88" s="227">
        <v>1</v>
      </c>
      <c r="C88" s="227">
        <v>1</v>
      </c>
      <c r="D88" s="227">
        <v>1</v>
      </c>
      <c r="E88" s="227" t="s">
        <v>156</v>
      </c>
      <c r="F88" s="225" t="s">
        <v>156</v>
      </c>
      <c r="G88" s="240">
        <v>1</v>
      </c>
      <c r="H88" s="239">
        <v>1</v>
      </c>
    </row>
    <row r="89" spans="1:8">
      <c r="A89" s="243" t="s">
        <v>235</v>
      </c>
      <c r="B89" s="227" t="s">
        <v>156</v>
      </c>
      <c r="C89" s="227" t="s">
        <v>156</v>
      </c>
      <c r="D89" s="227" t="s">
        <v>156</v>
      </c>
      <c r="E89" s="227">
        <v>2</v>
      </c>
      <c r="F89" s="238">
        <v>3</v>
      </c>
      <c r="G89" s="240">
        <v>2</v>
      </c>
      <c r="H89" s="226" t="s">
        <v>156</v>
      </c>
    </row>
    <row r="90" spans="1:8">
      <c r="A90" s="243" t="s">
        <v>225</v>
      </c>
      <c r="B90" s="227" t="s">
        <v>156</v>
      </c>
      <c r="C90" s="227" t="s">
        <v>156</v>
      </c>
      <c r="D90" s="227">
        <v>1</v>
      </c>
      <c r="E90" s="227">
        <v>1</v>
      </c>
      <c r="F90" s="226" t="s">
        <v>156</v>
      </c>
      <c r="G90" s="226" t="s">
        <v>156</v>
      </c>
      <c r="H90" s="226" t="s">
        <v>156</v>
      </c>
    </row>
    <row r="91" spans="1:8">
      <c r="A91" s="243" t="s">
        <v>193</v>
      </c>
      <c r="B91" s="227">
        <v>3</v>
      </c>
      <c r="C91" s="227">
        <v>20</v>
      </c>
      <c r="D91" s="227">
        <v>3</v>
      </c>
      <c r="E91" s="227">
        <v>9</v>
      </c>
      <c r="F91" s="225" t="s">
        <v>156</v>
      </c>
      <c r="G91" s="226" t="s">
        <v>156</v>
      </c>
      <c r="H91" s="239">
        <v>2</v>
      </c>
    </row>
    <row r="92" spans="1:8">
      <c r="A92" s="243" t="s">
        <v>236</v>
      </c>
      <c r="B92" s="227" t="s">
        <v>156</v>
      </c>
      <c r="C92" s="227" t="s">
        <v>156</v>
      </c>
      <c r="D92" s="227" t="s">
        <v>156</v>
      </c>
      <c r="E92" s="227">
        <v>5</v>
      </c>
      <c r="F92" s="238">
        <v>8</v>
      </c>
      <c r="G92" s="240">
        <v>4</v>
      </c>
      <c r="H92" s="239">
        <v>8</v>
      </c>
    </row>
    <row r="93" spans="1:8">
      <c r="A93" s="243" t="s">
        <v>194</v>
      </c>
      <c r="B93" s="227">
        <v>1</v>
      </c>
      <c r="C93" s="227">
        <v>2</v>
      </c>
      <c r="D93" s="227">
        <v>18</v>
      </c>
      <c r="E93" s="227">
        <v>1</v>
      </c>
      <c r="F93" s="226" t="s">
        <v>156</v>
      </c>
      <c r="G93" s="226" t="s">
        <v>156</v>
      </c>
      <c r="H93" s="239">
        <v>4</v>
      </c>
    </row>
    <row r="94" spans="1:8">
      <c r="A94" s="243" t="s">
        <v>40</v>
      </c>
      <c r="B94" s="227">
        <v>22</v>
      </c>
      <c r="C94" s="227">
        <v>33</v>
      </c>
      <c r="D94" s="227">
        <v>72</v>
      </c>
      <c r="E94" s="227">
        <v>41</v>
      </c>
      <c r="F94" s="238">
        <v>5</v>
      </c>
      <c r="G94" s="240">
        <v>8</v>
      </c>
      <c r="H94" s="239">
        <v>3</v>
      </c>
    </row>
    <row r="95" spans="1:8">
      <c r="A95" s="243" t="s">
        <v>195</v>
      </c>
      <c r="B95" s="227">
        <v>12</v>
      </c>
      <c r="C95" s="227">
        <v>26</v>
      </c>
      <c r="D95" s="227">
        <v>9</v>
      </c>
      <c r="E95" s="227">
        <v>11</v>
      </c>
      <c r="F95" s="226" t="s">
        <v>156</v>
      </c>
      <c r="G95" s="240">
        <v>1</v>
      </c>
      <c r="H95" s="239">
        <v>1</v>
      </c>
    </row>
    <row r="96" spans="1:8">
      <c r="A96" s="243" t="s">
        <v>214</v>
      </c>
      <c r="B96" s="226" t="s">
        <v>156</v>
      </c>
      <c r="C96" s="227">
        <v>2</v>
      </c>
      <c r="D96" s="227" t="s">
        <v>156</v>
      </c>
      <c r="E96" s="227" t="s">
        <v>156</v>
      </c>
      <c r="F96" s="226" t="s">
        <v>156</v>
      </c>
      <c r="G96" s="226" t="s">
        <v>156</v>
      </c>
      <c r="H96" s="224" t="s">
        <v>156</v>
      </c>
    </row>
    <row r="97" spans="1:8">
      <c r="A97" s="243" t="s">
        <v>196</v>
      </c>
      <c r="B97" s="227">
        <v>13</v>
      </c>
      <c r="C97" s="227">
        <v>9</v>
      </c>
      <c r="D97" s="227">
        <v>7</v>
      </c>
      <c r="E97" s="227">
        <v>21</v>
      </c>
      <c r="F97" s="226" t="s">
        <v>156</v>
      </c>
      <c r="G97" s="223" t="s">
        <v>156</v>
      </c>
      <c r="H97" s="239">
        <v>2</v>
      </c>
    </row>
    <row r="98" spans="1:8">
      <c r="A98" s="243" t="s">
        <v>197</v>
      </c>
      <c r="B98" s="227">
        <v>46</v>
      </c>
      <c r="C98" s="227">
        <v>2</v>
      </c>
      <c r="D98" s="227">
        <v>1</v>
      </c>
      <c r="E98" s="227">
        <v>3</v>
      </c>
      <c r="F98" s="226" t="s">
        <v>156</v>
      </c>
      <c r="G98" s="240">
        <v>2</v>
      </c>
      <c r="H98" s="224" t="s">
        <v>156</v>
      </c>
    </row>
    <row r="99" spans="1:8">
      <c r="A99" s="243" t="s">
        <v>198</v>
      </c>
      <c r="B99" s="227">
        <v>4</v>
      </c>
      <c r="C99" s="227">
        <v>2</v>
      </c>
      <c r="D99" s="226" t="s">
        <v>156</v>
      </c>
      <c r="E99" s="227">
        <v>2</v>
      </c>
      <c r="F99" s="238">
        <v>1</v>
      </c>
      <c r="G99" s="240">
        <v>2</v>
      </c>
      <c r="H99" s="224" t="s">
        <v>156</v>
      </c>
    </row>
    <row r="100" spans="1:8">
      <c r="A100" s="243" t="s">
        <v>215</v>
      </c>
      <c r="B100" s="226" t="s">
        <v>156</v>
      </c>
      <c r="C100" s="227">
        <v>1</v>
      </c>
      <c r="D100" s="227">
        <v>1</v>
      </c>
      <c r="E100" s="227" t="s">
        <v>156</v>
      </c>
      <c r="F100" s="238">
        <v>1</v>
      </c>
      <c r="G100" s="223" t="s">
        <v>156</v>
      </c>
      <c r="H100" s="226" t="s">
        <v>156</v>
      </c>
    </row>
    <row r="101" spans="1:8">
      <c r="A101" s="243" t="s">
        <v>237</v>
      </c>
      <c r="B101" s="226" t="s">
        <v>156</v>
      </c>
      <c r="C101" s="227" t="s">
        <v>156</v>
      </c>
      <c r="D101" s="227" t="s">
        <v>156</v>
      </c>
      <c r="E101" s="227">
        <v>1</v>
      </c>
      <c r="F101" s="225" t="s">
        <v>156</v>
      </c>
      <c r="G101" s="223" t="s">
        <v>156</v>
      </c>
      <c r="H101" s="226" t="s">
        <v>156</v>
      </c>
    </row>
    <row r="102" spans="1:8">
      <c r="A102" s="236" t="s">
        <v>250</v>
      </c>
      <c r="B102" s="226" t="s">
        <v>156</v>
      </c>
      <c r="C102" s="227" t="s">
        <v>156</v>
      </c>
      <c r="D102" s="227" t="s">
        <v>156</v>
      </c>
      <c r="E102" s="227" t="s">
        <v>156</v>
      </c>
      <c r="F102" s="238">
        <v>9</v>
      </c>
      <c r="G102" s="240">
        <v>2</v>
      </c>
      <c r="H102" s="226" t="s">
        <v>156</v>
      </c>
    </row>
    <row r="103" spans="1:8">
      <c r="A103" s="243" t="s">
        <v>199</v>
      </c>
      <c r="B103" s="227">
        <v>1</v>
      </c>
      <c r="C103" s="227">
        <v>4</v>
      </c>
      <c r="D103" s="227">
        <v>4</v>
      </c>
      <c r="E103" s="227">
        <v>1</v>
      </c>
      <c r="F103" s="226" t="s">
        <v>156</v>
      </c>
      <c r="G103" s="226" t="s">
        <v>156</v>
      </c>
      <c r="H103" s="226" t="s">
        <v>156</v>
      </c>
    </row>
    <row r="104" spans="1:8">
      <c r="A104" s="243" t="s">
        <v>200</v>
      </c>
      <c r="B104" s="227">
        <v>14</v>
      </c>
      <c r="C104" s="227">
        <v>53</v>
      </c>
      <c r="D104" s="227">
        <v>4</v>
      </c>
      <c r="E104" s="227">
        <v>26</v>
      </c>
      <c r="F104" s="238">
        <v>41</v>
      </c>
      <c r="G104" s="240">
        <v>32</v>
      </c>
      <c r="H104" s="239">
        <v>47</v>
      </c>
    </row>
    <row r="105" spans="1:8">
      <c r="A105" s="243" t="s">
        <v>201</v>
      </c>
      <c r="B105" s="227">
        <v>8</v>
      </c>
      <c r="C105" s="227">
        <v>5</v>
      </c>
      <c r="D105" s="227">
        <v>7</v>
      </c>
      <c r="E105" s="227">
        <v>14</v>
      </c>
      <c r="F105" s="226" t="s">
        <v>156</v>
      </c>
      <c r="G105" s="240">
        <v>6</v>
      </c>
      <c r="H105" s="239">
        <v>4</v>
      </c>
    </row>
    <row r="106" spans="1:8">
      <c r="A106" s="243" t="s">
        <v>202</v>
      </c>
      <c r="B106" s="227">
        <v>6</v>
      </c>
      <c r="C106" s="227">
        <v>1</v>
      </c>
      <c r="D106" s="227">
        <v>7</v>
      </c>
      <c r="E106" s="227">
        <v>16</v>
      </c>
      <c r="F106" s="226" t="s">
        <v>156</v>
      </c>
      <c r="G106" s="226" t="s">
        <v>156</v>
      </c>
      <c r="H106" s="226" t="s">
        <v>156</v>
      </c>
    </row>
    <row r="107" spans="1:8" ht="25.5">
      <c r="A107" s="243" t="s">
        <v>203</v>
      </c>
      <c r="B107" s="227">
        <v>45</v>
      </c>
      <c r="C107" s="227">
        <v>37</v>
      </c>
      <c r="D107" s="227">
        <v>49</v>
      </c>
      <c r="E107" s="227">
        <v>26</v>
      </c>
      <c r="F107" s="238">
        <v>22</v>
      </c>
      <c r="G107" s="240">
        <v>7</v>
      </c>
      <c r="H107" s="239">
        <v>5</v>
      </c>
    </row>
    <row r="108" spans="1:8">
      <c r="A108" s="243" t="s">
        <v>204</v>
      </c>
      <c r="B108" s="227">
        <v>57</v>
      </c>
      <c r="C108" s="227">
        <v>58</v>
      </c>
      <c r="D108" s="227">
        <v>79</v>
      </c>
      <c r="E108" s="227">
        <v>50</v>
      </c>
      <c r="F108" s="238">
        <v>15</v>
      </c>
      <c r="G108" s="240">
        <v>10</v>
      </c>
      <c r="H108" s="239">
        <v>10</v>
      </c>
    </row>
    <row r="109" spans="1:8">
      <c r="A109" s="243" t="s">
        <v>238</v>
      </c>
      <c r="B109" s="227" t="s">
        <v>156</v>
      </c>
      <c r="C109" s="227" t="s">
        <v>156</v>
      </c>
      <c r="D109" s="227" t="s">
        <v>156</v>
      </c>
      <c r="E109" s="227">
        <v>1</v>
      </c>
      <c r="F109" s="226" t="s">
        <v>156</v>
      </c>
      <c r="G109" s="223" t="s">
        <v>156</v>
      </c>
      <c r="H109" s="226" t="s">
        <v>156</v>
      </c>
    </row>
    <row r="110" spans="1:8">
      <c r="A110" s="243" t="s">
        <v>239</v>
      </c>
      <c r="B110" s="227" t="s">
        <v>156</v>
      </c>
      <c r="C110" s="227" t="s">
        <v>156</v>
      </c>
      <c r="D110" s="227" t="s">
        <v>156</v>
      </c>
      <c r="E110" s="227">
        <v>2</v>
      </c>
      <c r="F110" s="225" t="s">
        <v>156</v>
      </c>
      <c r="G110" s="240">
        <v>1</v>
      </c>
      <c r="H110" s="224" t="s">
        <v>156</v>
      </c>
    </row>
    <row r="111" spans="1:8">
      <c r="A111" s="243" t="s">
        <v>240</v>
      </c>
      <c r="B111" s="227" t="s">
        <v>156</v>
      </c>
      <c r="C111" s="227" t="s">
        <v>156</v>
      </c>
      <c r="D111" s="227" t="s">
        <v>156</v>
      </c>
      <c r="E111" s="227">
        <v>2</v>
      </c>
      <c r="F111" s="225" t="s">
        <v>156</v>
      </c>
      <c r="G111" s="223" t="s">
        <v>156</v>
      </c>
      <c r="H111" s="224" t="s">
        <v>156</v>
      </c>
    </row>
    <row r="112" spans="1:8">
      <c r="A112" s="236" t="s">
        <v>239</v>
      </c>
      <c r="B112" s="227" t="s">
        <v>156</v>
      </c>
      <c r="C112" s="227" t="s">
        <v>156</v>
      </c>
      <c r="D112" s="227" t="s">
        <v>156</v>
      </c>
      <c r="E112" s="227" t="s">
        <v>156</v>
      </c>
      <c r="F112" s="238">
        <v>3</v>
      </c>
      <c r="G112" s="223" t="s">
        <v>156</v>
      </c>
      <c r="H112" s="224" t="s">
        <v>156</v>
      </c>
    </row>
    <row r="113" spans="1:8">
      <c r="A113" s="243" t="s">
        <v>62</v>
      </c>
      <c r="B113" s="227">
        <v>54</v>
      </c>
      <c r="C113" s="227">
        <v>119</v>
      </c>
      <c r="D113" s="227">
        <v>280</v>
      </c>
      <c r="E113" s="227">
        <v>65</v>
      </c>
      <c r="F113" s="238">
        <v>27</v>
      </c>
      <c r="G113" s="240">
        <v>63</v>
      </c>
      <c r="H113" s="239">
        <v>93</v>
      </c>
    </row>
    <row r="114" spans="1:8">
      <c r="A114" s="243" t="s">
        <v>60</v>
      </c>
      <c r="B114" s="226" t="s">
        <v>156</v>
      </c>
      <c r="C114" s="227">
        <v>3</v>
      </c>
      <c r="D114" s="227" t="s">
        <v>156</v>
      </c>
      <c r="E114" s="227">
        <v>1</v>
      </c>
      <c r="F114" s="238">
        <v>4</v>
      </c>
      <c r="G114" s="240">
        <v>2</v>
      </c>
      <c r="H114" s="239">
        <v>3</v>
      </c>
    </row>
    <row r="115" spans="1:8">
      <c r="A115" s="243" t="s">
        <v>61</v>
      </c>
      <c r="B115" s="227">
        <v>12</v>
      </c>
      <c r="C115" s="227" t="s">
        <v>156</v>
      </c>
      <c r="D115" s="226" t="s">
        <v>156</v>
      </c>
      <c r="E115" s="227">
        <v>2</v>
      </c>
      <c r="F115" s="225" t="s">
        <v>156</v>
      </c>
      <c r="G115" s="223" t="s">
        <v>156</v>
      </c>
      <c r="H115" s="224" t="s">
        <v>156</v>
      </c>
    </row>
    <row r="116" spans="1:8">
      <c r="A116" s="243" t="s">
        <v>205</v>
      </c>
      <c r="B116" s="227">
        <v>1</v>
      </c>
      <c r="C116" s="227" t="s">
        <v>156</v>
      </c>
      <c r="D116" s="226" t="s">
        <v>156</v>
      </c>
      <c r="E116" s="227">
        <v>1</v>
      </c>
      <c r="F116" s="226" t="s">
        <v>156</v>
      </c>
      <c r="G116" s="226" t="s">
        <v>156</v>
      </c>
      <c r="H116" s="226" t="s">
        <v>156</v>
      </c>
    </row>
    <row r="117" spans="1:8">
      <c r="A117" s="243" t="s">
        <v>241</v>
      </c>
      <c r="B117" s="227" t="s">
        <v>156</v>
      </c>
      <c r="C117" s="227" t="s">
        <v>156</v>
      </c>
      <c r="D117" s="226" t="s">
        <v>156</v>
      </c>
      <c r="E117" s="227">
        <v>1</v>
      </c>
      <c r="F117" s="226" t="s">
        <v>156</v>
      </c>
      <c r="G117" s="226" t="s">
        <v>156</v>
      </c>
      <c r="H117" s="226" t="s">
        <v>156</v>
      </c>
    </row>
    <row r="118" spans="1:8">
      <c r="A118" s="243" t="s">
        <v>69</v>
      </c>
      <c r="B118" s="226" t="s">
        <v>156</v>
      </c>
      <c r="C118" s="227">
        <v>10</v>
      </c>
      <c r="D118" s="227">
        <v>23</v>
      </c>
      <c r="E118" s="227">
        <v>12</v>
      </c>
      <c r="F118" s="238">
        <v>3</v>
      </c>
      <c r="G118" s="240">
        <v>2</v>
      </c>
      <c r="H118" s="239">
        <v>26</v>
      </c>
    </row>
    <row r="119" spans="1:8">
      <c r="A119" s="235" t="s">
        <v>251</v>
      </c>
      <c r="B119" s="227">
        <v>14</v>
      </c>
      <c r="C119" s="227">
        <v>255</v>
      </c>
      <c r="D119" s="227">
        <v>250</v>
      </c>
      <c r="E119" s="227">
        <v>49</v>
      </c>
      <c r="F119" s="238">
        <v>26</v>
      </c>
      <c r="G119" s="240">
        <v>7</v>
      </c>
      <c r="H119" s="239">
        <v>32</v>
      </c>
    </row>
    <row r="120" spans="1:8">
      <c r="A120" s="243" t="s">
        <v>63</v>
      </c>
      <c r="B120" s="227">
        <v>27</v>
      </c>
      <c r="C120" s="227">
        <v>65</v>
      </c>
      <c r="D120" s="227">
        <v>113</v>
      </c>
      <c r="E120" s="227">
        <v>109</v>
      </c>
      <c r="F120" s="238">
        <v>37</v>
      </c>
      <c r="G120" s="240">
        <v>83</v>
      </c>
      <c r="H120" s="239">
        <v>44</v>
      </c>
    </row>
    <row r="121" spans="1:8">
      <c r="A121" s="237" t="s">
        <v>252</v>
      </c>
      <c r="B121" s="227" t="s">
        <v>156</v>
      </c>
      <c r="C121" s="227" t="s">
        <v>156</v>
      </c>
      <c r="D121" s="227" t="s">
        <v>156</v>
      </c>
      <c r="E121" s="227" t="s">
        <v>156</v>
      </c>
      <c r="F121" s="238" t="s">
        <v>156</v>
      </c>
      <c r="G121" s="240" t="s">
        <v>156</v>
      </c>
      <c r="H121" s="239">
        <v>3</v>
      </c>
    </row>
    <row r="122" spans="1:8">
      <c r="A122" s="243" t="s">
        <v>64</v>
      </c>
      <c r="B122" s="227">
        <v>231</v>
      </c>
      <c r="C122" s="227">
        <v>229</v>
      </c>
      <c r="D122" s="227">
        <v>233</v>
      </c>
      <c r="E122" s="227">
        <v>152</v>
      </c>
      <c r="F122" s="238">
        <v>89</v>
      </c>
      <c r="G122" s="240">
        <v>100</v>
      </c>
      <c r="H122" s="239">
        <v>184</v>
      </c>
    </row>
    <row r="123" spans="1:8">
      <c r="A123" s="243" t="s">
        <v>41</v>
      </c>
      <c r="B123" s="227">
        <v>618</v>
      </c>
      <c r="C123" s="227">
        <v>544</v>
      </c>
      <c r="D123" s="227">
        <v>436</v>
      </c>
      <c r="E123" s="227">
        <v>402</v>
      </c>
      <c r="F123" s="238">
        <v>288</v>
      </c>
      <c r="G123" s="240">
        <v>118</v>
      </c>
      <c r="H123" s="239">
        <v>1878</v>
      </c>
    </row>
    <row r="124" spans="1:8">
      <c r="A124" s="243" t="s">
        <v>206</v>
      </c>
      <c r="B124" s="227">
        <v>40</v>
      </c>
      <c r="C124" s="227">
        <v>10</v>
      </c>
      <c r="D124" s="227">
        <v>11</v>
      </c>
      <c r="E124" s="227">
        <v>4</v>
      </c>
      <c r="F124" s="238">
        <v>4</v>
      </c>
      <c r="G124" s="240">
        <v>1</v>
      </c>
      <c r="H124" s="226" t="s">
        <v>156</v>
      </c>
    </row>
    <row r="125" spans="1:8">
      <c r="A125" s="243" t="s">
        <v>42</v>
      </c>
      <c r="B125" s="227">
        <v>14</v>
      </c>
      <c r="C125" s="227">
        <v>11</v>
      </c>
      <c r="D125" s="227">
        <v>20</v>
      </c>
      <c r="E125" s="227">
        <v>12</v>
      </c>
      <c r="F125" s="238">
        <v>1</v>
      </c>
      <c r="G125" s="240">
        <v>10</v>
      </c>
      <c r="H125" s="239">
        <v>1</v>
      </c>
    </row>
    <row r="126" spans="1:8">
      <c r="A126" s="243" t="s">
        <v>43</v>
      </c>
      <c r="B126" s="227">
        <v>350</v>
      </c>
      <c r="C126" s="227">
        <v>162</v>
      </c>
      <c r="D126" s="227">
        <v>289</v>
      </c>
      <c r="E126" s="227">
        <v>109</v>
      </c>
      <c r="F126" s="238">
        <v>19</v>
      </c>
      <c r="G126" s="240">
        <v>27</v>
      </c>
      <c r="H126" s="239">
        <v>10</v>
      </c>
    </row>
    <row r="127" spans="1:8">
      <c r="A127" s="243" t="s">
        <v>216</v>
      </c>
      <c r="B127" s="226" t="s">
        <v>156</v>
      </c>
      <c r="C127" s="227">
        <v>1</v>
      </c>
      <c r="D127" s="227">
        <v>1</v>
      </c>
      <c r="E127" s="227">
        <v>3</v>
      </c>
      <c r="F127" s="238">
        <v>1</v>
      </c>
      <c r="G127" s="240">
        <v>2</v>
      </c>
      <c r="H127" s="224" t="s">
        <v>156</v>
      </c>
    </row>
    <row r="128" spans="1:8">
      <c r="A128" s="243" t="s">
        <v>242</v>
      </c>
      <c r="B128" s="226" t="s">
        <v>156</v>
      </c>
      <c r="C128" s="227" t="s">
        <v>156</v>
      </c>
      <c r="D128" s="227" t="s">
        <v>156</v>
      </c>
      <c r="E128" s="227">
        <v>4</v>
      </c>
      <c r="F128" s="225" t="s">
        <v>156</v>
      </c>
      <c r="G128" s="223" t="s">
        <v>156</v>
      </c>
      <c r="H128" s="226" t="s">
        <v>156</v>
      </c>
    </row>
    <row r="129" spans="1:8">
      <c r="A129" s="237" t="s">
        <v>253</v>
      </c>
      <c r="B129" s="226" t="s">
        <v>156</v>
      </c>
      <c r="C129" s="227" t="s">
        <v>156</v>
      </c>
      <c r="D129" s="227" t="s">
        <v>156</v>
      </c>
      <c r="E129" s="227" t="s">
        <v>156</v>
      </c>
      <c r="F129" s="225" t="s">
        <v>156</v>
      </c>
      <c r="G129" s="223" t="s">
        <v>156</v>
      </c>
      <c r="H129" s="239">
        <v>1</v>
      </c>
    </row>
    <row r="130" spans="1:8">
      <c r="A130" s="236" t="s">
        <v>254</v>
      </c>
      <c r="B130" s="227">
        <v>38</v>
      </c>
      <c r="C130" s="227">
        <v>49</v>
      </c>
      <c r="D130" s="227">
        <v>30</v>
      </c>
      <c r="E130" s="227">
        <v>70</v>
      </c>
      <c r="F130" s="238">
        <v>2</v>
      </c>
      <c r="G130" s="240">
        <v>1</v>
      </c>
      <c r="H130" s="239">
        <v>4</v>
      </c>
    </row>
    <row r="131" spans="1:8">
      <c r="A131" s="243" t="s">
        <v>217</v>
      </c>
      <c r="B131" s="226" t="s">
        <v>156</v>
      </c>
      <c r="C131" s="227">
        <v>6</v>
      </c>
      <c r="D131" s="227">
        <v>3</v>
      </c>
      <c r="E131" s="227">
        <v>44</v>
      </c>
      <c r="F131" s="225" t="s">
        <v>156</v>
      </c>
      <c r="G131" s="223" t="s">
        <v>156</v>
      </c>
      <c r="H131" s="224" t="s">
        <v>156</v>
      </c>
    </row>
    <row r="132" spans="1:8">
      <c r="A132" s="243" t="s">
        <v>45</v>
      </c>
      <c r="B132" s="227">
        <v>319</v>
      </c>
      <c r="C132" s="227">
        <v>83</v>
      </c>
      <c r="D132" s="227">
        <v>38</v>
      </c>
      <c r="E132" s="227">
        <v>24</v>
      </c>
      <c r="F132" s="238">
        <v>1</v>
      </c>
      <c r="G132" s="240">
        <v>11</v>
      </c>
      <c r="H132" s="239">
        <v>12</v>
      </c>
    </row>
    <row r="133" spans="1:8">
      <c r="A133" s="243" t="s">
        <v>46</v>
      </c>
      <c r="B133" s="227">
        <v>52</v>
      </c>
      <c r="C133" s="227">
        <v>42</v>
      </c>
      <c r="D133" s="227">
        <v>21</v>
      </c>
      <c r="E133" s="227">
        <v>20</v>
      </c>
      <c r="F133" s="238">
        <v>11</v>
      </c>
      <c r="G133" s="240">
        <v>2</v>
      </c>
      <c r="H133" s="239">
        <v>3</v>
      </c>
    </row>
    <row r="134" spans="1:8">
      <c r="A134" s="236" t="s">
        <v>255</v>
      </c>
      <c r="B134" s="227" t="s">
        <v>156</v>
      </c>
      <c r="C134" s="227" t="s">
        <v>156</v>
      </c>
      <c r="D134" s="227" t="s">
        <v>156</v>
      </c>
      <c r="E134" s="227" t="s">
        <v>156</v>
      </c>
      <c r="F134" s="238">
        <v>2</v>
      </c>
      <c r="G134" s="223" t="s">
        <v>156</v>
      </c>
      <c r="H134" s="226" t="s">
        <v>156</v>
      </c>
    </row>
    <row r="135" spans="1:8">
      <c r="A135" s="243" t="s">
        <v>226</v>
      </c>
      <c r="B135" s="227" t="s">
        <v>156</v>
      </c>
      <c r="C135" s="227" t="s">
        <v>156</v>
      </c>
      <c r="D135" s="227">
        <v>12</v>
      </c>
      <c r="E135" s="227">
        <v>22</v>
      </c>
      <c r="F135" s="225" t="s">
        <v>156</v>
      </c>
      <c r="G135" s="223" t="s">
        <v>156</v>
      </c>
      <c r="H135" s="224" t="s">
        <v>156</v>
      </c>
    </row>
    <row r="136" spans="1:8">
      <c r="A136" s="243" t="s">
        <v>47</v>
      </c>
      <c r="B136" s="227">
        <v>15</v>
      </c>
      <c r="C136" s="227">
        <v>50</v>
      </c>
      <c r="D136" s="227">
        <v>19</v>
      </c>
      <c r="E136" s="227">
        <v>20</v>
      </c>
      <c r="F136" s="238">
        <v>5</v>
      </c>
      <c r="G136" s="240">
        <v>4</v>
      </c>
      <c r="H136" s="239">
        <v>6</v>
      </c>
    </row>
    <row r="137" spans="1:8">
      <c r="A137" s="243" t="s">
        <v>70</v>
      </c>
      <c r="B137" s="227">
        <v>1</v>
      </c>
      <c r="C137" s="227">
        <v>13</v>
      </c>
      <c r="D137" s="227">
        <v>4</v>
      </c>
      <c r="E137" s="227">
        <v>5</v>
      </c>
      <c r="F137" s="226" t="s">
        <v>156</v>
      </c>
      <c r="G137" s="223" t="s">
        <v>156</v>
      </c>
      <c r="H137" s="224" t="s">
        <v>156</v>
      </c>
    </row>
    <row r="138" spans="1:8">
      <c r="A138" s="243" t="s">
        <v>227</v>
      </c>
      <c r="B138" s="227" t="s">
        <v>156</v>
      </c>
      <c r="C138" s="227" t="s">
        <v>156</v>
      </c>
      <c r="D138" s="227">
        <v>1</v>
      </c>
      <c r="E138" s="227" t="s">
        <v>156</v>
      </c>
      <c r="F138" s="225" t="s">
        <v>156</v>
      </c>
      <c r="G138" s="223" t="s">
        <v>156</v>
      </c>
      <c r="H138" s="224" t="s">
        <v>156</v>
      </c>
    </row>
    <row r="139" spans="1:8">
      <c r="A139" s="242" t="s">
        <v>65</v>
      </c>
      <c r="B139" s="222">
        <v>53</v>
      </c>
      <c r="C139" s="222">
        <v>69</v>
      </c>
      <c r="D139" s="222">
        <v>51</v>
      </c>
      <c r="E139" s="222">
        <v>158</v>
      </c>
      <c r="F139" s="234">
        <v>5</v>
      </c>
      <c r="G139" s="233">
        <v>3</v>
      </c>
      <c r="H139" s="232">
        <v>2</v>
      </c>
    </row>
    <row r="140" spans="1:8">
      <c r="C140" s="246"/>
      <c r="E140" s="248"/>
    </row>
    <row r="141" spans="1:8">
      <c r="C141" s="35"/>
      <c r="D141" s="247"/>
      <c r="E141" s="248"/>
    </row>
    <row r="142" spans="1:8">
      <c r="C142" s="246"/>
      <c r="E142" s="248"/>
    </row>
    <row r="143" spans="1:8">
      <c r="C143" s="35"/>
      <c r="E143" s="248"/>
    </row>
    <row r="144" spans="1:8">
      <c r="C144" s="246"/>
      <c r="E144" s="248"/>
    </row>
    <row r="145" spans="3:5">
      <c r="C145" s="246"/>
      <c r="E145" s="248"/>
    </row>
    <row r="146" spans="3:5">
      <c r="C146" s="246"/>
    </row>
    <row r="147" spans="3:5">
      <c r="C147" s="246"/>
    </row>
    <row r="148" spans="3:5">
      <c r="C148" s="246"/>
    </row>
  </sheetData>
  <mergeCells count="2">
    <mergeCell ref="A1:B1"/>
    <mergeCell ref="A2:H2"/>
  </mergeCells>
  <hyperlinks>
    <hyperlink ref="A1" location="Содержание!A1" display="          К содержанию"/>
  </hyperlinks>
  <printOptions horizontalCentered="1"/>
  <pageMargins left="0.35433070866141736" right="0.35433070866141736" top="0.39370078740157483" bottom="0.39370078740157483" header="0.51181102362204722" footer="0.51181102362204722"/>
  <pageSetup paperSize="9" scale="60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3"/>
  <sheetViews>
    <sheetView workbookViewId="0">
      <selection activeCell="B13" sqref="B13"/>
    </sheetView>
  </sheetViews>
  <sheetFormatPr defaultColWidth="8.7109375" defaultRowHeight="12.75"/>
  <cols>
    <col min="1" max="1" width="37.42578125" style="46" customWidth="1"/>
    <col min="2" max="4" width="13.140625" style="46" customWidth="1"/>
    <col min="5" max="256" width="8.7109375" style="40"/>
    <col min="257" max="257" width="37.42578125" style="40" customWidth="1"/>
    <col min="258" max="260" width="13.140625" style="40" customWidth="1"/>
    <col min="261" max="512" width="8.7109375" style="40"/>
    <col min="513" max="513" width="37.42578125" style="40" customWidth="1"/>
    <col min="514" max="516" width="13.140625" style="40" customWidth="1"/>
    <col min="517" max="768" width="8.7109375" style="40"/>
    <col min="769" max="769" width="37.42578125" style="40" customWidth="1"/>
    <col min="770" max="772" width="13.140625" style="40" customWidth="1"/>
    <col min="773" max="1024" width="8.7109375" style="40"/>
    <col min="1025" max="1025" width="37.42578125" style="40" customWidth="1"/>
    <col min="1026" max="1028" width="13.140625" style="40" customWidth="1"/>
    <col min="1029" max="1280" width="8.7109375" style="40"/>
    <col min="1281" max="1281" width="37.42578125" style="40" customWidth="1"/>
    <col min="1282" max="1284" width="13.140625" style="40" customWidth="1"/>
    <col min="1285" max="1536" width="8.7109375" style="40"/>
    <col min="1537" max="1537" width="37.42578125" style="40" customWidth="1"/>
    <col min="1538" max="1540" width="13.140625" style="40" customWidth="1"/>
    <col min="1541" max="1792" width="8.7109375" style="40"/>
    <col min="1793" max="1793" width="37.42578125" style="40" customWidth="1"/>
    <col min="1794" max="1796" width="13.140625" style="40" customWidth="1"/>
    <col min="1797" max="2048" width="8.7109375" style="40"/>
    <col min="2049" max="2049" width="37.42578125" style="40" customWidth="1"/>
    <col min="2050" max="2052" width="13.140625" style="40" customWidth="1"/>
    <col min="2053" max="2304" width="8.7109375" style="40"/>
    <col min="2305" max="2305" width="37.42578125" style="40" customWidth="1"/>
    <col min="2306" max="2308" width="13.140625" style="40" customWidth="1"/>
    <col min="2309" max="2560" width="8.7109375" style="40"/>
    <col min="2561" max="2561" width="37.42578125" style="40" customWidth="1"/>
    <col min="2562" max="2564" width="13.140625" style="40" customWidth="1"/>
    <col min="2565" max="2816" width="8.7109375" style="40"/>
    <col min="2817" max="2817" width="37.42578125" style="40" customWidth="1"/>
    <col min="2818" max="2820" width="13.140625" style="40" customWidth="1"/>
    <col min="2821" max="3072" width="8.7109375" style="40"/>
    <col min="3073" max="3073" width="37.42578125" style="40" customWidth="1"/>
    <col min="3074" max="3076" width="13.140625" style="40" customWidth="1"/>
    <col min="3077" max="3328" width="8.7109375" style="40"/>
    <col min="3329" max="3329" width="37.42578125" style="40" customWidth="1"/>
    <col min="3330" max="3332" width="13.140625" style="40" customWidth="1"/>
    <col min="3333" max="3584" width="8.7109375" style="40"/>
    <col min="3585" max="3585" width="37.42578125" style="40" customWidth="1"/>
    <col min="3586" max="3588" width="13.140625" style="40" customWidth="1"/>
    <col min="3589" max="3840" width="8.7109375" style="40"/>
    <col min="3841" max="3841" width="37.42578125" style="40" customWidth="1"/>
    <col min="3842" max="3844" width="13.140625" style="40" customWidth="1"/>
    <col min="3845" max="4096" width="8.7109375" style="40"/>
    <col min="4097" max="4097" width="37.42578125" style="40" customWidth="1"/>
    <col min="4098" max="4100" width="13.140625" style="40" customWidth="1"/>
    <col min="4101" max="4352" width="8.7109375" style="40"/>
    <col min="4353" max="4353" width="37.42578125" style="40" customWidth="1"/>
    <col min="4354" max="4356" width="13.140625" style="40" customWidth="1"/>
    <col min="4357" max="4608" width="8.7109375" style="40"/>
    <col min="4609" max="4609" width="37.42578125" style="40" customWidth="1"/>
    <col min="4610" max="4612" width="13.140625" style="40" customWidth="1"/>
    <col min="4613" max="4864" width="8.7109375" style="40"/>
    <col min="4865" max="4865" width="37.42578125" style="40" customWidth="1"/>
    <col min="4866" max="4868" width="13.140625" style="40" customWidth="1"/>
    <col min="4869" max="5120" width="8.7109375" style="40"/>
    <col min="5121" max="5121" width="37.42578125" style="40" customWidth="1"/>
    <col min="5122" max="5124" width="13.140625" style="40" customWidth="1"/>
    <col min="5125" max="5376" width="8.7109375" style="40"/>
    <col min="5377" max="5377" width="37.42578125" style="40" customWidth="1"/>
    <col min="5378" max="5380" width="13.140625" style="40" customWidth="1"/>
    <col min="5381" max="5632" width="8.7109375" style="40"/>
    <col min="5633" max="5633" width="37.42578125" style="40" customWidth="1"/>
    <col min="5634" max="5636" width="13.140625" style="40" customWidth="1"/>
    <col min="5637" max="5888" width="8.7109375" style="40"/>
    <col min="5889" max="5889" width="37.42578125" style="40" customWidth="1"/>
    <col min="5890" max="5892" width="13.140625" style="40" customWidth="1"/>
    <col min="5893" max="6144" width="8.7109375" style="40"/>
    <col min="6145" max="6145" width="37.42578125" style="40" customWidth="1"/>
    <col min="6146" max="6148" width="13.140625" style="40" customWidth="1"/>
    <col min="6149" max="6400" width="8.7109375" style="40"/>
    <col min="6401" max="6401" width="37.42578125" style="40" customWidth="1"/>
    <col min="6402" max="6404" width="13.140625" style="40" customWidth="1"/>
    <col min="6405" max="6656" width="8.7109375" style="40"/>
    <col min="6657" max="6657" width="37.42578125" style="40" customWidth="1"/>
    <col min="6658" max="6660" width="13.140625" style="40" customWidth="1"/>
    <col min="6661" max="6912" width="8.7109375" style="40"/>
    <col min="6913" max="6913" width="37.42578125" style="40" customWidth="1"/>
    <col min="6914" max="6916" width="13.140625" style="40" customWidth="1"/>
    <col min="6917" max="7168" width="8.7109375" style="40"/>
    <col min="7169" max="7169" width="37.42578125" style="40" customWidth="1"/>
    <col min="7170" max="7172" width="13.140625" style="40" customWidth="1"/>
    <col min="7173" max="7424" width="8.7109375" style="40"/>
    <col min="7425" max="7425" width="37.42578125" style="40" customWidth="1"/>
    <col min="7426" max="7428" width="13.140625" style="40" customWidth="1"/>
    <col min="7429" max="7680" width="8.7109375" style="40"/>
    <col min="7681" max="7681" width="37.42578125" style="40" customWidth="1"/>
    <col min="7682" max="7684" width="13.140625" style="40" customWidth="1"/>
    <col min="7685" max="7936" width="8.7109375" style="40"/>
    <col min="7937" max="7937" width="37.42578125" style="40" customWidth="1"/>
    <col min="7938" max="7940" width="13.140625" style="40" customWidth="1"/>
    <col min="7941" max="8192" width="8.7109375" style="40"/>
    <col min="8193" max="8193" width="37.42578125" style="40" customWidth="1"/>
    <col min="8194" max="8196" width="13.140625" style="40" customWidth="1"/>
    <col min="8197" max="8448" width="8.7109375" style="40"/>
    <col min="8449" max="8449" width="37.42578125" style="40" customWidth="1"/>
    <col min="8450" max="8452" width="13.140625" style="40" customWidth="1"/>
    <col min="8453" max="8704" width="8.7109375" style="40"/>
    <col min="8705" max="8705" width="37.42578125" style="40" customWidth="1"/>
    <col min="8706" max="8708" width="13.140625" style="40" customWidth="1"/>
    <col min="8709" max="8960" width="8.7109375" style="40"/>
    <col min="8961" max="8961" width="37.42578125" style="40" customWidth="1"/>
    <col min="8962" max="8964" width="13.140625" style="40" customWidth="1"/>
    <col min="8965" max="9216" width="8.7109375" style="40"/>
    <col min="9217" max="9217" width="37.42578125" style="40" customWidth="1"/>
    <col min="9218" max="9220" width="13.140625" style="40" customWidth="1"/>
    <col min="9221" max="9472" width="8.7109375" style="40"/>
    <col min="9473" max="9473" width="37.42578125" style="40" customWidth="1"/>
    <col min="9474" max="9476" width="13.140625" style="40" customWidth="1"/>
    <col min="9477" max="9728" width="8.7109375" style="40"/>
    <col min="9729" max="9729" width="37.42578125" style="40" customWidth="1"/>
    <col min="9730" max="9732" width="13.140625" style="40" customWidth="1"/>
    <col min="9733" max="9984" width="8.7109375" style="40"/>
    <col min="9985" max="9985" width="37.42578125" style="40" customWidth="1"/>
    <col min="9986" max="9988" width="13.140625" style="40" customWidth="1"/>
    <col min="9989" max="10240" width="8.7109375" style="40"/>
    <col min="10241" max="10241" width="37.42578125" style="40" customWidth="1"/>
    <col min="10242" max="10244" width="13.140625" style="40" customWidth="1"/>
    <col min="10245" max="10496" width="8.7109375" style="40"/>
    <col min="10497" max="10497" width="37.42578125" style="40" customWidth="1"/>
    <col min="10498" max="10500" width="13.140625" style="40" customWidth="1"/>
    <col min="10501" max="10752" width="8.7109375" style="40"/>
    <col min="10753" max="10753" width="37.42578125" style="40" customWidth="1"/>
    <col min="10754" max="10756" width="13.140625" style="40" customWidth="1"/>
    <col min="10757" max="11008" width="8.7109375" style="40"/>
    <col min="11009" max="11009" width="37.42578125" style="40" customWidth="1"/>
    <col min="11010" max="11012" width="13.140625" style="40" customWidth="1"/>
    <col min="11013" max="11264" width="8.7109375" style="40"/>
    <col min="11265" max="11265" width="37.42578125" style="40" customWidth="1"/>
    <col min="11266" max="11268" width="13.140625" style="40" customWidth="1"/>
    <col min="11269" max="11520" width="8.7109375" style="40"/>
    <col min="11521" max="11521" width="37.42578125" style="40" customWidth="1"/>
    <col min="11522" max="11524" width="13.140625" style="40" customWidth="1"/>
    <col min="11525" max="11776" width="8.7109375" style="40"/>
    <col min="11777" max="11777" width="37.42578125" style="40" customWidth="1"/>
    <col min="11778" max="11780" width="13.140625" style="40" customWidth="1"/>
    <col min="11781" max="12032" width="8.7109375" style="40"/>
    <col min="12033" max="12033" width="37.42578125" style="40" customWidth="1"/>
    <col min="12034" max="12036" width="13.140625" style="40" customWidth="1"/>
    <col min="12037" max="12288" width="8.7109375" style="40"/>
    <col min="12289" max="12289" width="37.42578125" style="40" customWidth="1"/>
    <col min="12290" max="12292" width="13.140625" style="40" customWidth="1"/>
    <col min="12293" max="12544" width="8.7109375" style="40"/>
    <col min="12545" max="12545" width="37.42578125" style="40" customWidth="1"/>
    <col min="12546" max="12548" width="13.140625" style="40" customWidth="1"/>
    <col min="12549" max="12800" width="8.7109375" style="40"/>
    <col min="12801" max="12801" width="37.42578125" style="40" customWidth="1"/>
    <col min="12802" max="12804" width="13.140625" style="40" customWidth="1"/>
    <col min="12805" max="13056" width="8.7109375" style="40"/>
    <col min="13057" max="13057" width="37.42578125" style="40" customWidth="1"/>
    <col min="13058" max="13060" width="13.140625" style="40" customWidth="1"/>
    <col min="13061" max="13312" width="8.7109375" style="40"/>
    <col min="13313" max="13313" width="37.42578125" style="40" customWidth="1"/>
    <col min="13314" max="13316" width="13.140625" style="40" customWidth="1"/>
    <col min="13317" max="13568" width="8.7109375" style="40"/>
    <col min="13569" max="13569" width="37.42578125" style="40" customWidth="1"/>
    <col min="13570" max="13572" width="13.140625" style="40" customWidth="1"/>
    <col min="13573" max="13824" width="8.7109375" style="40"/>
    <col min="13825" max="13825" width="37.42578125" style="40" customWidth="1"/>
    <col min="13826" max="13828" width="13.140625" style="40" customWidth="1"/>
    <col min="13829" max="14080" width="8.7109375" style="40"/>
    <col min="14081" max="14081" width="37.42578125" style="40" customWidth="1"/>
    <col min="14082" max="14084" width="13.140625" style="40" customWidth="1"/>
    <col min="14085" max="14336" width="8.7109375" style="40"/>
    <col min="14337" max="14337" width="37.42578125" style="40" customWidth="1"/>
    <col min="14338" max="14340" width="13.140625" style="40" customWidth="1"/>
    <col min="14341" max="14592" width="8.7109375" style="40"/>
    <col min="14593" max="14593" width="37.42578125" style="40" customWidth="1"/>
    <col min="14594" max="14596" width="13.140625" style="40" customWidth="1"/>
    <col min="14597" max="14848" width="8.7109375" style="40"/>
    <col min="14849" max="14849" width="37.42578125" style="40" customWidth="1"/>
    <col min="14850" max="14852" width="13.140625" style="40" customWidth="1"/>
    <col min="14853" max="15104" width="8.7109375" style="40"/>
    <col min="15105" max="15105" width="37.42578125" style="40" customWidth="1"/>
    <col min="15106" max="15108" width="13.140625" style="40" customWidth="1"/>
    <col min="15109" max="15360" width="8.7109375" style="40"/>
    <col min="15361" max="15361" width="37.42578125" style="40" customWidth="1"/>
    <col min="15362" max="15364" width="13.140625" style="40" customWidth="1"/>
    <col min="15365" max="15616" width="8.7109375" style="40"/>
    <col min="15617" max="15617" width="37.42578125" style="40" customWidth="1"/>
    <col min="15618" max="15620" width="13.140625" style="40" customWidth="1"/>
    <col min="15621" max="15872" width="8.7109375" style="40"/>
    <col min="15873" max="15873" width="37.42578125" style="40" customWidth="1"/>
    <col min="15874" max="15876" width="13.140625" style="40" customWidth="1"/>
    <col min="15877" max="16128" width="8.7109375" style="40"/>
    <col min="16129" max="16129" width="37.42578125" style="40" customWidth="1"/>
    <col min="16130" max="16132" width="13.140625" style="40" customWidth="1"/>
    <col min="16133" max="16384" width="8.7109375" style="40"/>
  </cols>
  <sheetData>
    <row r="1" spans="1:4" ht="44.25" customHeight="1">
      <c r="A1" s="263" t="s">
        <v>79</v>
      </c>
      <c r="B1" s="263"/>
      <c r="C1" s="263"/>
      <c r="D1" s="39"/>
    </row>
    <row r="3" spans="1:4">
      <c r="A3" s="41" t="s">
        <v>80</v>
      </c>
      <c r="B3" s="41">
        <v>2021</v>
      </c>
      <c r="C3" s="41">
        <v>2020</v>
      </c>
      <c r="D3" s="42"/>
    </row>
    <row r="4" spans="1:4">
      <c r="A4" s="43" t="s">
        <v>63</v>
      </c>
      <c r="B4" s="44">
        <v>74.855000000000004</v>
      </c>
      <c r="C4" s="44">
        <v>47.256999999999998</v>
      </c>
      <c r="D4" s="45"/>
    </row>
    <row r="5" spans="1:4">
      <c r="A5" s="43" t="s">
        <v>49</v>
      </c>
      <c r="B5" s="44">
        <v>79.647999999999996</v>
      </c>
      <c r="C5" s="44">
        <v>35.813000000000002</v>
      </c>
      <c r="D5" s="45"/>
    </row>
    <row r="6" spans="1:4">
      <c r="A6" s="43" t="s">
        <v>57</v>
      </c>
      <c r="B6" s="44">
        <v>84.894999999999996</v>
      </c>
      <c r="C6" s="44">
        <v>199.35</v>
      </c>
      <c r="D6" s="45"/>
    </row>
    <row r="7" spans="1:4">
      <c r="A7" s="43" t="s">
        <v>34</v>
      </c>
      <c r="B7" s="44">
        <v>88.230999999999995</v>
      </c>
      <c r="C7" s="44">
        <v>80.311000000000007</v>
      </c>
      <c r="D7" s="45"/>
    </row>
    <row r="8" spans="1:4">
      <c r="A8" s="43" t="s">
        <v>56</v>
      </c>
      <c r="B8" s="44">
        <v>149.52799999999999</v>
      </c>
      <c r="C8" s="44">
        <v>102.03100000000001</v>
      </c>
      <c r="D8" s="45"/>
    </row>
    <row r="9" spans="1:4">
      <c r="A9" s="43" t="s">
        <v>41</v>
      </c>
      <c r="B9" s="44">
        <v>190.15299999999999</v>
      </c>
      <c r="C9" s="44">
        <v>168.37</v>
      </c>
      <c r="D9" s="45"/>
    </row>
    <row r="10" spans="1:4">
      <c r="A10" s="43" t="s">
        <v>55</v>
      </c>
      <c r="B10" s="44">
        <v>191.83500000000001</v>
      </c>
      <c r="C10" s="44">
        <v>146.40100000000001</v>
      </c>
      <c r="D10" s="45"/>
    </row>
    <row r="11" spans="1:4">
      <c r="A11" s="43" t="s">
        <v>62</v>
      </c>
      <c r="B11" s="44">
        <v>304.64100000000002</v>
      </c>
      <c r="C11" s="44">
        <v>134.166</v>
      </c>
      <c r="D11" s="45"/>
    </row>
    <row r="12" spans="1:4">
      <c r="A12" s="43" t="s">
        <v>32</v>
      </c>
      <c r="B12" s="44">
        <v>347.81900000000002</v>
      </c>
      <c r="C12" s="44">
        <v>243.74700000000001</v>
      </c>
      <c r="D12" s="45"/>
    </row>
    <row r="13" spans="1:4">
      <c r="A13" s="43" t="s">
        <v>64</v>
      </c>
      <c r="B13" s="44">
        <v>598.88</v>
      </c>
      <c r="C13" s="44">
        <v>286.012</v>
      </c>
      <c r="D13" s="45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5</vt:i4>
      </vt:variant>
    </vt:vector>
  </HeadingPairs>
  <TitlesOfParts>
    <vt:vector size="28" baseType="lpstr">
      <vt:lpstr>Содержание</vt:lpstr>
      <vt:lpstr>1</vt:lpstr>
      <vt:lpstr>2</vt:lpstr>
      <vt:lpstr>Лист2</vt:lpstr>
      <vt:lpstr>3</vt:lpstr>
      <vt:lpstr>4</vt:lpstr>
      <vt:lpstr>Лист2 (2)</vt:lpstr>
      <vt:lpstr>5</vt:lpstr>
      <vt:lpstr>Таблица</vt:lpstr>
      <vt:lpstr>6</vt:lpstr>
      <vt:lpstr>7</vt:lpstr>
      <vt:lpstr>8</vt:lpstr>
      <vt:lpstr>9</vt:lpstr>
      <vt:lpstr>10</vt:lpstr>
      <vt:lpstr>11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'5'!Заголовки_для_печати</vt:lpstr>
      <vt:lpstr>'10'!Область_печати</vt:lpstr>
      <vt:lpstr>'8'!Область_печати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P21_HoraskinaLV</cp:lastModifiedBy>
  <cp:lastPrinted>2023-05-10T07:06:10Z</cp:lastPrinted>
  <dcterms:created xsi:type="dcterms:W3CDTF">2021-09-03T12:55:27Z</dcterms:created>
  <dcterms:modified xsi:type="dcterms:W3CDTF">2023-05-10T07:12:51Z</dcterms:modified>
</cp:coreProperties>
</file>